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I94" i="1"/>
  <c r="J94" s="1"/>
  <c r="D94"/>
  <c r="E94" s="1"/>
  <c r="F94" s="1"/>
  <c r="I93"/>
  <c r="J93" s="1"/>
  <c r="E93"/>
  <c r="F93" s="1"/>
  <c r="D93"/>
  <c r="I92"/>
  <c r="J92" s="1"/>
  <c r="D92"/>
  <c r="E92" s="1"/>
  <c r="F92" s="1"/>
  <c r="I91"/>
  <c r="J91" s="1"/>
  <c r="D91"/>
  <c r="E91" s="1"/>
  <c r="F91" s="1"/>
  <c r="I90"/>
  <c r="J90" s="1"/>
  <c r="D90"/>
  <c r="E90" s="1"/>
  <c r="F90" s="1"/>
  <c r="I89"/>
  <c r="J89" s="1"/>
  <c r="D89"/>
  <c r="E89" s="1"/>
  <c r="F89" s="1"/>
  <c r="I88"/>
  <c r="J88" s="1"/>
  <c r="D88"/>
  <c r="E88" s="1"/>
  <c r="F88" s="1"/>
  <c r="I87"/>
  <c r="J87" s="1"/>
  <c r="D87"/>
  <c r="E87" s="1"/>
  <c r="F87" s="1"/>
  <c r="I86"/>
  <c r="J86" s="1"/>
  <c r="D86"/>
  <c r="E86" s="1"/>
  <c r="F86" s="1"/>
  <c r="I85"/>
  <c r="J85" s="1"/>
  <c r="E85"/>
  <c r="F85" s="1"/>
  <c r="D85"/>
  <c r="I84"/>
  <c r="J84" s="1"/>
  <c r="D84"/>
  <c r="E84" s="1"/>
  <c r="F84" s="1"/>
  <c r="I83"/>
  <c r="J83" s="1"/>
  <c r="D83"/>
  <c r="E83" s="1"/>
  <c r="F83" s="1"/>
  <c r="I82"/>
  <c r="J82" s="1"/>
  <c r="D82"/>
  <c r="E82" s="1"/>
  <c r="F82" s="1"/>
  <c r="I81"/>
  <c r="J81" s="1"/>
  <c r="D81"/>
  <c r="E81" s="1"/>
  <c r="F81" s="1"/>
  <c r="I80"/>
  <c r="J80" s="1"/>
  <c r="D80"/>
  <c r="E80" s="1"/>
  <c r="F80" s="1"/>
  <c r="I79"/>
  <c r="J79" s="1"/>
  <c r="D79"/>
  <c r="E79" s="1"/>
  <c r="F79" s="1"/>
  <c r="I78"/>
  <c r="J78" s="1"/>
  <c r="D78"/>
  <c r="E78" s="1"/>
  <c r="F78" s="1"/>
  <c r="I77"/>
  <c r="J77" s="1"/>
  <c r="D77"/>
  <c r="E77" s="1"/>
  <c r="F77" s="1"/>
  <c r="I76"/>
  <c r="J76" s="1"/>
  <c r="E76"/>
  <c r="F76" s="1"/>
  <c r="D76"/>
  <c r="I75"/>
  <c r="J75" s="1"/>
  <c r="D75"/>
  <c r="E75" s="1"/>
  <c r="F75" s="1"/>
  <c r="I74"/>
  <c r="J74" s="1"/>
  <c r="D74"/>
  <c r="E74" s="1"/>
  <c r="F74" s="1"/>
  <c r="I73"/>
  <c r="J73" s="1"/>
  <c r="D73"/>
  <c r="E73" s="1"/>
  <c r="F73" s="1"/>
  <c r="I72"/>
  <c r="J72" s="1"/>
  <c r="D72"/>
  <c r="E72" s="1"/>
  <c r="F72" s="1"/>
  <c r="I71"/>
  <c r="J71" s="1"/>
  <c r="D71"/>
  <c r="E71" s="1"/>
  <c r="F71" s="1"/>
  <c r="I70"/>
  <c r="J70" s="1"/>
  <c r="D70"/>
  <c r="E70" s="1"/>
  <c r="F70" s="1"/>
  <c r="I69"/>
  <c r="D69"/>
  <c r="E69" s="1"/>
  <c r="I68"/>
  <c r="J68" s="1"/>
  <c r="D68"/>
  <c r="E68" s="1"/>
  <c r="F68" s="1"/>
  <c r="I67"/>
  <c r="J67" s="1"/>
  <c r="E67"/>
  <c r="F67" s="1"/>
  <c r="D67"/>
  <c r="K66"/>
  <c r="I66"/>
  <c r="J66" s="1"/>
  <c r="E66"/>
  <c r="F66" s="1"/>
  <c r="D66"/>
  <c r="I65"/>
  <c r="J65" s="1"/>
  <c r="D65"/>
  <c r="E65" s="1"/>
  <c r="F65" s="1"/>
  <c r="I64"/>
  <c r="J64" s="1"/>
  <c r="D64"/>
  <c r="E64" s="1"/>
  <c r="F64" s="1"/>
  <c r="I63"/>
  <c r="J63" s="1"/>
  <c r="D63"/>
  <c r="E63" s="1"/>
  <c r="F63" s="1"/>
  <c r="I62"/>
  <c r="J62" s="1"/>
  <c r="D62"/>
  <c r="E62" s="1"/>
  <c r="F62" s="1"/>
  <c r="I61"/>
  <c r="J61" s="1"/>
  <c r="D61"/>
  <c r="E61" s="1"/>
  <c r="F61" s="1"/>
  <c r="I60"/>
  <c r="J60" s="1"/>
  <c r="D60"/>
  <c r="E60" s="1"/>
  <c r="F60" s="1"/>
  <c r="I59"/>
  <c r="J59" s="1"/>
  <c r="D59"/>
  <c r="E59" s="1"/>
  <c r="F59" s="1"/>
  <c r="I58"/>
  <c r="J58" s="1"/>
  <c r="D58"/>
  <c r="E58" s="1"/>
  <c r="F58" s="1"/>
  <c r="I57"/>
  <c r="J57" s="1"/>
  <c r="D57"/>
  <c r="E57" s="1"/>
  <c r="F57" s="1"/>
  <c r="I56"/>
  <c r="J56" s="1"/>
  <c r="D56"/>
  <c r="E56" s="1"/>
  <c r="F56" s="1"/>
  <c r="I55"/>
  <c r="J55" s="1"/>
  <c r="D55"/>
  <c r="E55" s="1"/>
  <c r="F55" s="1"/>
  <c r="I54"/>
  <c r="J54" s="1"/>
  <c r="D54"/>
  <c r="E54" s="1"/>
  <c r="F54" s="1"/>
  <c r="I53"/>
  <c r="J53" s="1"/>
  <c r="D53"/>
  <c r="E53" s="1"/>
  <c r="F53" s="1"/>
  <c r="I52"/>
  <c r="J52" s="1"/>
  <c r="D52"/>
  <c r="E52" s="1"/>
  <c r="F52" s="1"/>
  <c r="I51"/>
  <c r="J51" s="1"/>
  <c r="E51"/>
  <c r="F51" s="1"/>
  <c r="D51"/>
  <c r="K50"/>
  <c r="I50"/>
  <c r="J50" s="1"/>
  <c r="E50"/>
  <c r="F50" s="1"/>
  <c r="D50"/>
  <c r="I49"/>
  <c r="J49" s="1"/>
  <c r="D49"/>
  <c r="E49" s="1"/>
  <c r="F49" s="1"/>
  <c r="I48"/>
  <c r="J48" s="1"/>
  <c r="D48"/>
  <c r="E48" s="1"/>
  <c r="F48" s="1"/>
  <c r="I47"/>
  <c r="J47" s="1"/>
  <c r="D47"/>
  <c r="E47" s="1"/>
  <c r="F47" s="1"/>
  <c r="I46"/>
  <c r="J46" s="1"/>
  <c r="D46"/>
  <c r="E46" s="1"/>
  <c r="F46" s="1"/>
  <c r="I45"/>
  <c r="J45" s="1"/>
  <c r="D45"/>
  <c r="E45" s="1"/>
  <c r="F45" s="1"/>
  <c r="I44"/>
  <c r="J44" s="1"/>
  <c r="D44"/>
  <c r="E44" s="1"/>
  <c r="F44" s="1"/>
  <c r="I43"/>
  <c r="J43" s="1"/>
  <c r="D43"/>
  <c r="E43" s="1"/>
  <c r="F43" s="1"/>
  <c r="I42"/>
  <c r="J42" s="1"/>
  <c r="D42"/>
  <c r="E42" s="1"/>
  <c r="F42" s="1"/>
  <c r="I41"/>
  <c r="J41" s="1"/>
  <c r="D41"/>
  <c r="E41" s="1"/>
  <c r="F41" s="1"/>
  <c r="I40"/>
  <c r="J40" s="1"/>
  <c r="D40"/>
  <c r="E40" s="1"/>
  <c r="F40" s="1"/>
  <c r="I39"/>
  <c r="J39" s="1"/>
  <c r="D39"/>
  <c r="E39" s="1"/>
  <c r="F39" s="1"/>
  <c r="I38"/>
  <c r="J38" s="1"/>
  <c r="D38"/>
  <c r="E38" s="1"/>
  <c r="F38" s="1"/>
  <c r="I37"/>
  <c r="J37" s="1"/>
  <c r="D37"/>
  <c r="E37" s="1"/>
  <c r="F37" s="1"/>
  <c r="I36"/>
  <c r="J36" s="1"/>
  <c r="D36"/>
  <c r="E36" s="1"/>
  <c r="F36" s="1"/>
  <c r="I35"/>
  <c r="J35" s="1"/>
  <c r="E35"/>
  <c r="F35" s="1"/>
  <c r="D35"/>
  <c r="K34"/>
  <c r="I34"/>
  <c r="J34" s="1"/>
  <c r="E34"/>
  <c r="F34" s="1"/>
  <c r="D34"/>
  <c r="I33"/>
  <c r="J33" s="1"/>
  <c r="D33"/>
  <c r="E33" s="1"/>
  <c r="F33" s="1"/>
  <c r="I32"/>
  <c r="J32" s="1"/>
  <c r="D32"/>
  <c r="E32" s="1"/>
  <c r="F32" s="1"/>
  <c r="I31"/>
  <c r="J31" s="1"/>
  <c r="D31"/>
  <c r="E31" s="1"/>
  <c r="F31" s="1"/>
  <c r="I30"/>
  <c r="J30" s="1"/>
  <c r="D30"/>
  <c r="E30" s="1"/>
  <c r="F30" s="1"/>
  <c r="I29"/>
  <c r="J29" s="1"/>
  <c r="D29"/>
  <c r="E29" s="1"/>
  <c r="F29" s="1"/>
  <c r="I28"/>
  <c r="J28" s="1"/>
  <c r="D28"/>
  <c r="E28" s="1"/>
  <c r="F28" s="1"/>
  <c r="I27"/>
  <c r="J27" s="1"/>
  <c r="D27"/>
  <c r="E27" s="1"/>
  <c r="F27" s="1"/>
  <c r="I26"/>
  <c r="J26" s="1"/>
  <c r="D26"/>
  <c r="E26" s="1"/>
  <c r="F26" s="1"/>
  <c r="I25"/>
  <c r="J25" s="1"/>
  <c r="D25"/>
  <c r="E25" s="1"/>
  <c r="F25" s="1"/>
  <c r="I24"/>
  <c r="J24" s="1"/>
  <c r="D24"/>
  <c r="E24" s="1"/>
  <c r="F24" s="1"/>
  <c r="I23"/>
  <c r="J23" s="1"/>
  <c r="D23"/>
  <c r="E23" s="1"/>
  <c r="F23" s="1"/>
  <c r="I22"/>
  <c r="J22" s="1"/>
  <c r="D22"/>
  <c r="E22" s="1"/>
  <c r="F22" s="1"/>
  <c r="I21"/>
  <c r="J21" s="1"/>
  <c r="D21"/>
  <c r="E21" s="1"/>
  <c r="F21" s="1"/>
  <c r="I20"/>
  <c r="J20" s="1"/>
  <c r="D20"/>
  <c r="E20" s="1"/>
  <c r="F20" s="1"/>
  <c r="I19"/>
  <c r="J19" s="1"/>
  <c r="E19"/>
  <c r="F19" s="1"/>
  <c r="D19"/>
  <c r="K18"/>
  <c r="I18"/>
  <c r="J18" s="1"/>
  <c r="E18"/>
  <c r="F18" s="1"/>
  <c r="D18"/>
  <c r="I17"/>
  <c r="J17" s="1"/>
  <c r="D17"/>
  <c r="E17" s="1"/>
  <c r="F17" s="1"/>
  <c r="I16"/>
  <c r="J16" s="1"/>
  <c r="D16"/>
  <c r="E16" s="1"/>
  <c r="F16" s="1"/>
  <c r="P15"/>
  <c r="I15"/>
  <c r="K15" s="1"/>
  <c r="D15"/>
  <c r="K26" l="1"/>
  <c r="K42"/>
  <c r="L42" s="1"/>
  <c r="M42" s="1"/>
  <c r="K58"/>
  <c r="J15"/>
  <c r="K22"/>
  <c r="L22" s="1"/>
  <c r="M22" s="1"/>
  <c r="K30"/>
  <c r="L30" s="1"/>
  <c r="M30" s="1"/>
  <c r="K38"/>
  <c r="L38" s="1"/>
  <c r="M38" s="1"/>
  <c r="K46"/>
  <c r="L46" s="1"/>
  <c r="M46" s="1"/>
  <c r="K54"/>
  <c r="L54" s="1"/>
  <c r="M54" s="1"/>
  <c r="K62"/>
  <c r="L62" s="1"/>
  <c r="M62" s="1"/>
  <c r="K16"/>
  <c r="K20"/>
  <c r="L20" s="1"/>
  <c r="M20" s="1"/>
  <c r="K24"/>
  <c r="L24" s="1"/>
  <c r="M24" s="1"/>
  <c r="K28"/>
  <c r="L28" s="1"/>
  <c r="M28" s="1"/>
  <c r="K32"/>
  <c r="K36"/>
  <c r="L36" s="1"/>
  <c r="M36" s="1"/>
  <c r="K40"/>
  <c r="L40" s="1"/>
  <c r="M40" s="1"/>
  <c r="K44"/>
  <c r="L44" s="1"/>
  <c r="M44" s="1"/>
  <c r="K48"/>
  <c r="K52"/>
  <c r="L52" s="1"/>
  <c r="M52" s="1"/>
  <c r="K56"/>
  <c r="L56" s="1"/>
  <c r="M56" s="1"/>
  <c r="K60"/>
  <c r="L60" s="1"/>
  <c r="M60" s="1"/>
  <c r="K64"/>
  <c r="K68"/>
  <c r="L68" s="1"/>
  <c r="M68" s="1"/>
  <c r="K79"/>
  <c r="L79" s="1"/>
  <c r="M79" s="1"/>
  <c r="E15"/>
  <c r="F69"/>
  <c r="L15"/>
  <c r="L16"/>
  <c r="M16" s="1"/>
  <c r="K17"/>
  <c r="L17" s="1"/>
  <c r="M17" s="1"/>
  <c r="L18"/>
  <c r="M18" s="1"/>
  <c r="K19"/>
  <c r="L19" s="1"/>
  <c r="M19" s="1"/>
  <c r="K21"/>
  <c r="L21" s="1"/>
  <c r="M21" s="1"/>
  <c r="K23"/>
  <c r="L23" s="1"/>
  <c r="M23" s="1"/>
  <c r="K25"/>
  <c r="L26"/>
  <c r="M26" s="1"/>
  <c r="K27"/>
  <c r="L27" s="1"/>
  <c r="M27" s="1"/>
  <c r="K29"/>
  <c r="L29" s="1"/>
  <c r="M29" s="1"/>
  <c r="K31"/>
  <c r="L31" s="1"/>
  <c r="M31" s="1"/>
  <c r="L32"/>
  <c r="M32" s="1"/>
  <c r="K33"/>
  <c r="L33" s="1"/>
  <c r="M33" s="1"/>
  <c r="L34"/>
  <c r="M34" s="1"/>
  <c r="K35"/>
  <c r="L35" s="1"/>
  <c r="M35" s="1"/>
  <c r="K37"/>
  <c r="K39"/>
  <c r="L39" s="1"/>
  <c r="M39" s="1"/>
  <c r="K41"/>
  <c r="L41" s="1"/>
  <c r="M41" s="1"/>
  <c r="K43"/>
  <c r="L43" s="1"/>
  <c r="M43" s="1"/>
  <c r="K45"/>
  <c r="K47"/>
  <c r="L47" s="1"/>
  <c r="M47" s="1"/>
  <c r="L48"/>
  <c r="M48" s="1"/>
  <c r="K49"/>
  <c r="L49" s="1"/>
  <c r="M49" s="1"/>
  <c r="L50"/>
  <c r="M50" s="1"/>
  <c r="K51"/>
  <c r="L51" s="1"/>
  <c r="M51" s="1"/>
  <c r="K53"/>
  <c r="L53" s="1"/>
  <c r="M53" s="1"/>
  <c r="K55"/>
  <c r="L55" s="1"/>
  <c r="M55" s="1"/>
  <c r="K57"/>
  <c r="L58"/>
  <c r="M58" s="1"/>
  <c r="K59"/>
  <c r="L59" s="1"/>
  <c r="M59" s="1"/>
  <c r="K61"/>
  <c r="L61" s="1"/>
  <c r="M61" s="1"/>
  <c r="K63"/>
  <c r="L63" s="1"/>
  <c r="M63" s="1"/>
  <c r="L64"/>
  <c r="M64" s="1"/>
  <c r="K65"/>
  <c r="L65" s="1"/>
  <c r="M65" s="1"/>
  <c r="L66"/>
  <c r="M66" s="1"/>
  <c r="K67"/>
  <c r="L67" s="1"/>
  <c r="M67" s="1"/>
  <c r="L81"/>
  <c r="J69"/>
  <c r="K69"/>
  <c r="L25"/>
  <c r="M25" s="1"/>
  <c r="L37"/>
  <c r="M37" s="1"/>
  <c r="L45"/>
  <c r="M45" s="1"/>
  <c r="L57"/>
  <c r="M57" s="1"/>
  <c r="L84"/>
  <c r="K70"/>
  <c r="L70" s="1"/>
  <c r="M70" s="1"/>
  <c r="K72"/>
  <c r="L72" s="1"/>
  <c r="M72" s="1"/>
  <c r="K74"/>
  <c r="L74" s="1"/>
  <c r="M74" s="1"/>
  <c r="K77"/>
  <c r="L77" s="1"/>
  <c r="M77" s="1"/>
  <c r="K78"/>
  <c r="L78" s="1"/>
  <c r="M78" s="1"/>
  <c r="K80"/>
  <c r="L80" s="1"/>
  <c r="M80" s="1"/>
  <c r="K81"/>
  <c r="M81"/>
  <c r="K82"/>
  <c r="L82" s="1"/>
  <c r="M82" s="1"/>
  <c r="K83"/>
  <c r="L83" s="1"/>
  <c r="M83" s="1"/>
  <c r="K84"/>
  <c r="M84"/>
  <c r="K85"/>
  <c r="L85" s="1"/>
  <c r="M85" s="1"/>
  <c r="K86"/>
  <c r="L86" s="1"/>
  <c r="M86" s="1"/>
  <c r="K87"/>
  <c r="L87" s="1"/>
  <c r="M87" s="1"/>
  <c r="K88"/>
  <c r="L88" s="1"/>
  <c r="M88" s="1"/>
  <c r="K89"/>
  <c r="L89" s="1"/>
  <c r="M89" s="1"/>
  <c r="K90"/>
  <c r="L90" s="1"/>
  <c r="M90" s="1"/>
  <c r="K91"/>
  <c r="L91" s="1"/>
  <c r="M91" s="1"/>
  <c r="K92"/>
  <c r="L92" s="1"/>
  <c r="M92" s="1"/>
  <c r="K94"/>
  <c r="L94" s="1"/>
  <c r="M94" s="1"/>
  <c r="K71"/>
  <c r="L71" s="1"/>
  <c r="M71" s="1"/>
  <c r="K73"/>
  <c r="L73" s="1"/>
  <c r="M73" s="1"/>
  <c r="K75"/>
  <c r="L75" s="1"/>
  <c r="M75" s="1"/>
  <c r="K76"/>
  <c r="L76" s="1"/>
  <c r="M76" s="1"/>
  <c r="K93"/>
  <c r="L93" s="1"/>
  <c r="M93" s="1"/>
  <c r="L69" l="1"/>
  <c r="M69" s="1"/>
  <c r="F15"/>
  <c r="M15" l="1"/>
</calcChain>
</file>

<file path=xl/sharedStrings.xml><?xml version="1.0" encoding="utf-8"?>
<sst xmlns="http://schemas.openxmlformats.org/spreadsheetml/2006/main" count="118" uniqueCount="111">
  <si>
    <t>TRƯỜNG ĐẠI HỌC SƯ PHẠM KỸ THUẬT TP. HCM</t>
  </si>
  <si>
    <r>
      <t>BAN Q</t>
    </r>
    <r>
      <rPr>
        <b/>
        <u/>
        <sz val="13"/>
        <rFont val="Times New Roman"/>
        <family val="1"/>
      </rPr>
      <t>UẢN LÝ KÝ T</t>
    </r>
    <r>
      <rPr>
        <b/>
        <sz val="13"/>
        <rFont val="Times New Roman"/>
        <family val="1"/>
      </rPr>
      <t>ÚC XÁ</t>
    </r>
  </si>
  <si>
    <t xml:space="preserve">  DANH SÁCH NỘP TIỀN ĐIỆN NƯỚC SINH HOẠT  CƠ SỞ I</t>
  </si>
  <si>
    <t>Tháng: 02 năm 2015</t>
  </si>
  <si>
    <t xml:space="preserve">Giá tiền điện sinh hoạt: </t>
  </si>
  <si>
    <t>0-&gt;100 kw/h</t>
  </si>
  <si>
    <t>1.388đ</t>
  </si>
  <si>
    <t>401-&gt;600 kw/h</t>
  </si>
  <si>
    <t>2.082đ</t>
  </si>
  <si>
    <t>101-&gt;200 kw/h</t>
  </si>
  <si>
    <t>1.433đ</t>
  </si>
  <si>
    <t>601-&gt;800kw/h</t>
  </si>
  <si>
    <t>2.324đ</t>
  </si>
  <si>
    <t>201-&gt;400 kw/h</t>
  </si>
  <si>
    <t>1.660đ</t>
  </si>
  <si>
    <t>801-&gt;…..kw/h</t>
  </si>
  <si>
    <t>2.399đ</t>
  </si>
  <si>
    <t>Giá tiền nước theo công văn số: 1376/CNTĐ-TCHC của Công ty CP cấp nước Thủ Đức:</t>
  </si>
  <si>
    <t>Giá tiền nước trong định mức: 4 m3 /SV x 6.000đ</t>
  </si>
  <si>
    <r>
      <t>Giá tiền nước vượt định mức: 1 m</t>
    </r>
    <r>
      <rPr>
        <vertAlign val="superscript"/>
        <sz val="13"/>
        <rFont val="Times New Roman"/>
        <family val="1"/>
      </rPr>
      <t>3</t>
    </r>
    <r>
      <rPr>
        <sz val="13"/>
        <rFont val="Times New Roman"/>
        <family val="1"/>
      </rPr>
      <t xml:space="preserve">  x 13.000đ</t>
    </r>
  </si>
  <si>
    <t>Phòng</t>
  </si>
  <si>
    <t>ĐIỆN</t>
  </si>
  <si>
    <t>NƯỚC</t>
  </si>
  <si>
    <t>Tổng số tiền
 Điện -Nước</t>
  </si>
  <si>
    <t>Số cũ</t>
  </si>
  <si>
    <t>Số mới</t>
  </si>
  <si>
    <t>Số tiêu thụ</t>
  </si>
  <si>
    <t>Tiền nộp</t>
  </si>
  <si>
    <t>VAT</t>
  </si>
  <si>
    <t>Trong định mức</t>
  </si>
  <si>
    <t>Vượt định mức</t>
  </si>
  <si>
    <t>D101</t>
  </si>
  <si>
    <t>D102</t>
  </si>
  <si>
    <t>D 103</t>
  </si>
  <si>
    <t>D 104</t>
  </si>
  <si>
    <t>D 105</t>
  </si>
  <si>
    <t>D 106</t>
  </si>
  <si>
    <t>D 107</t>
  </si>
  <si>
    <t>D 108</t>
  </si>
  <si>
    <t>D 109</t>
  </si>
  <si>
    <t>D 110</t>
  </si>
  <si>
    <t>D 111</t>
  </si>
  <si>
    <t>D 112</t>
  </si>
  <si>
    <t>D 113</t>
  </si>
  <si>
    <t>D 114</t>
  </si>
  <si>
    <t>D 115</t>
  </si>
  <si>
    <t>D 116</t>
  </si>
  <si>
    <t>D 117</t>
  </si>
  <si>
    <t>D 118</t>
  </si>
  <si>
    <t>D 119</t>
  </si>
  <si>
    <t>D 120</t>
  </si>
  <si>
    <t>D 201</t>
  </si>
  <si>
    <t>D 202</t>
  </si>
  <si>
    <t>D 203</t>
  </si>
  <si>
    <t>D 204</t>
  </si>
  <si>
    <t>D 205</t>
  </si>
  <si>
    <t>D 206</t>
  </si>
  <si>
    <t>D 207</t>
  </si>
  <si>
    <t>D 208</t>
  </si>
  <si>
    <t>D 209</t>
  </si>
  <si>
    <t>D 210</t>
  </si>
  <si>
    <t>D 211</t>
  </si>
  <si>
    <t>D 212</t>
  </si>
  <si>
    <t>D 213</t>
  </si>
  <si>
    <t>D 214</t>
  </si>
  <si>
    <t>D 215</t>
  </si>
  <si>
    <t>D 216</t>
  </si>
  <si>
    <t>D 217</t>
  </si>
  <si>
    <t>D 218</t>
  </si>
  <si>
    <t>D 219</t>
  </si>
  <si>
    <t>D 220</t>
  </si>
  <si>
    <t>D 301</t>
  </si>
  <si>
    <t>D 302</t>
  </si>
  <si>
    <t>D 303</t>
  </si>
  <si>
    <t>D 304</t>
  </si>
  <si>
    <t>D 305</t>
  </si>
  <si>
    <t>D 306</t>
  </si>
  <si>
    <t>D 307</t>
  </si>
  <si>
    <t>D 308</t>
  </si>
  <si>
    <t>D 309</t>
  </si>
  <si>
    <t>D 310</t>
  </si>
  <si>
    <t>D 311</t>
  </si>
  <si>
    <t>D 312</t>
  </si>
  <si>
    <t>D 313</t>
  </si>
  <si>
    <t>D 314</t>
  </si>
  <si>
    <t>D 315</t>
  </si>
  <si>
    <t>D 316</t>
  </si>
  <si>
    <t>D 317</t>
  </si>
  <si>
    <t>D 318</t>
  </si>
  <si>
    <t>D 319</t>
  </si>
  <si>
    <t>D 320</t>
  </si>
  <si>
    <t>D 401</t>
  </si>
  <si>
    <t>D 402</t>
  </si>
  <si>
    <t>D 403</t>
  </si>
  <si>
    <t>D 404</t>
  </si>
  <si>
    <t>D 405</t>
  </si>
  <si>
    <t>D 406</t>
  </si>
  <si>
    <t>D 407</t>
  </si>
  <si>
    <t>D 408</t>
  </si>
  <si>
    <t>D 409</t>
  </si>
  <si>
    <t>D 410</t>
  </si>
  <si>
    <t>D 411</t>
  </si>
  <si>
    <t>D 412</t>
  </si>
  <si>
    <t>D 413</t>
  </si>
  <si>
    <t>D 414</t>
  </si>
  <si>
    <t>D 415</t>
  </si>
  <si>
    <t>D 416</t>
  </si>
  <si>
    <t>D 417</t>
  </si>
  <si>
    <t>D 418</t>
  </si>
  <si>
    <t>D 419</t>
  </si>
  <si>
    <t>D 420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</si>
</sst>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3"/>
      <name val="Times New Roman"/>
      <family val="1"/>
    </font>
    <font>
      <b/>
      <sz val="13"/>
      <name val="Times New Roman"/>
      <family val="1"/>
    </font>
    <font>
      <b/>
      <u/>
      <sz val="13"/>
      <name val="Times New Roman"/>
      <family val="1"/>
    </font>
    <font>
      <b/>
      <sz val="16"/>
      <name val="Times New Roman"/>
      <family val="1"/>
    </font>
    <font>
      <sz val="12"/>
      <name val="Times New Roman"/>
      <family val="1"/>
    </font>
    <font>
      <b/>
      <sz val="14"/>
      <name val="Times New Roman"/>
      <family val="1"/>
    </font>
    <font>
      <b/>
      <sz val="12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14"/>
      <name val="Times New Roman"/>
      <family val="1"/>
    </font>
    <font>
      <vertAlign val="superscript"/>
      <sz val="13"/>
      <name val="Times New Roman"/>
      <family val="1"/>
    </font>
    <font>
      <sz val="12"/>
      <color indexed="8"/>
      <name val="Times New Roman"/>
      <family val="1"/>
    </font>
    <font>
      <b/>
      <sz val="12"/>
      <color indexed="8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3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8">
    <xf numFmtId="0" fontId="0" fillId="0" borderId="0" xfId="0"/>
    <xf numFmtId="0" fontId="2" fillId="0" borderId="0" xfId="0" applyFont="1" applyAlignment="1"/>
    <xf numFmtId="3" fontId="2" fillId="0" borderId="0" xfId="0" applyNumberFormat="1" applyFont="1" applyAlignment="1"/>
    <xf numFmtId="3" fontId="3" fillId="0" borderId="0" xfId="0" applyNumberFormat="1" applyFont="1" applyAlignment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/>
    <xf numFmtId="0" fontId="3" fillId="0" borderId="0" xfId="0" applyFont="1" applyAlignment="1"/>
    <xf numFmtId="0" fontId="6" fillId="0" borderId="0" xfId="0" applyFont="1"/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/>
    <xf numFmtId="0" fontId="9" fillId="0" borderId="0" xfId="0" applyFont="1" applyAlignment="1"/>
    <xf numFmtId="0" fontId="10" fillId="0" borderId="0" xfId="0" applyFont="1" applyAlignment="1">
      <alignment horizontal="right"/>
    </xf>
    <xf numFmtId="0" fontId="7" fillId="0" borderId="0" xfId="0" applyFont="1" applyAlignment="1">
      <alignment horizontal="center" vertical="center"/>
    </xf>
    <xf numFmtId="0" fontId="11" fillId="0" borderId="0" xfId="0" applyFont="1" applyAlignment="1"/>
    <xf numFmtId="164" fontId="11" fillId="0" borderId="0" xfId="1" applyNumberFormat="1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1" fillId="0" borderId="0" xfId="0" applyFont="1" applyBorder="1" applyAlignment="1"/>
    <xf numFmtId="164" fontId="11" fillId="0" borderId="0" xfId="1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3" fontId="11" fillId="0" borderId="0" xfId="0" applyNumberFormat="1" applyFont="1" applyBorder="1" applyAlignment="1"/>
    <xf numFmtId="0" fontId="11" fillId="0" borderId="0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164" fontId="8" fillId="0" borderId="9" xfId="1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3" fontId="8" fillId="0" borderId="6" xfId="0" applyNumberFormat="1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/>
    </xf>
    <xf numFmtId="3" fontId="14" fillId="0" borderId="9" xfId="0" applyNumberFormat="1" applyFont="1" applyFill="1" applyBorder="1" applyAlignment="1">
      <alignment horizontal="right" vertical="center" wrapText="1"/>
    </xf>
    <xf numFmtId="0" fontId="15" fillId="0" borderId="9" xfId="0" applyFont="1" applyBorder="1"/>
    <xf numFmtId="0" fontId="15" fillId="0" borderId="0" xfId="0" applyFont="1"/>
    <xf numFmtId="3" fontId="14" fillId="0" borderId="12" xfId="0" applyNumberFormat="1" applyFont="1" applyFill="1" applyBorder="1" applyAlignment="1">
      <alignment horizontal="right" vertical="center" wrapText="1"/>
    </xf>
    <xf numFmtId="3" fontId="14" fillId="2" borderId="9" xfId="0" applyNumberFormat="1" applyFont="1" applyFill="1" applyBorder="1" applyAlignment="1">
      <alignment horizontal="right" vertical="center" wrapText="1"/>
    </xf>
    <xf numFmtId="0" fontId="15" fillId="2" borderId="0" xfId="0" applyFont="1" applyFill="1"/>
    <xf numFmtId="3" fontId="8" fillId="0" borderId="9" xfId="0" applyNumberFormat="1" applyFont="1" applyFill="1" applyBorder="1" applyAlignment="1">
      <alignment horizontal="right" vertical="center" wrapText="1"/>
    </xf>
    <xf numFmtId="0" fontId="9" fillId="0" borderId="0" xfId="0" applyFont="1"/>
    <xf numFmtId="3" fontId="8" fillId="2" borderId="9" xfId="0" applyNumberFormat="1" applyFont="1" applyFill="1" applyBorder="1" applyAlignment="1">
      <alignment horizontal="right" vertical="center" wrapText="1"/>
    </xf>
    <xf numFmtId="0" fontId="9" fillId="2" borderId="0" xfId="0" applyFont="1" applyFill="1"/>
    <xf numFmtId="0" fontId="9" fillId="0" borderId="0" xfId="0" applyFont="1" applyFill="1"/>
    <xf numFmtId="0" fontId="15" fillId="0" borderId="0" xfId="0" applyFont="1" applyFill="1"/>
    <xf numFmtId="0" fontId="9" fillId="2" borderId="0" xfId="0" applyFont="1" applyFill="1" applyAlignment="1"/>
    <xf numFmtId="0" fontId="8" fillId="0" borderId="0" xfId="0" applyFont="1" applyAlignment="1">
      <alignment horizontal="center"/>
    </xf>
    <xf numFmtId="164" fontId="15" fillId="0" borderId="0" xfId="1" applyNumberFormat="1" applyFont="1" applyAlignment="1">
      <alignment horizontal="center" vertical="center"/>
    </xf>
    <xf numFmtId="3" fontId="15" fillId="0" borderId="0" xfId="0" applyNumberFormat="1" applyFont="1"/>
    <xf numFmtId="0" fontId="15" fillId="0" borderId="0" xfId="0" applyFont="1" applyAlignment="1">
      <alignment horizontal="center" vertical="center"/>
    </xf>
    <xf numFmtId="164" fontId="8" fillId="0" borderId="0" xfId="1" applyNumberFormat="1" applyFont="1" applyAlignment="1">
      <alignment horizontal="center"/>
    </xf>
    <xf numFmtId="3" fontId="3" fillId="0" borderId="0" xfId="0" applyNumberFormat="1" applyFont="1" applyAlignment="1">
      <alignment horizontal="center"/>
    </xf>
    <xf numFmtId="3" fontId="7" fillId="0" borderId="0" xfId="0" applyNumberFormat="1" applyFont="1" applyAlignment="1">
      <alignment horizontal="center"/>
    </xf>
    <xf numFmtId="3" fontId="7" fillId="0" borderId="0" xfId="0" applyNumberFormat="1" applyFont="1" applyBorder="1" applyAlignment="1">
      <alignment horizontal="center"/>
    </xf>
    <xf numFmtId="3" fontId="16" fillId="0" borderId="0" xfId="0" applyNumberFormat="1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2" fillId="0" borderId="0" xfId="0" applyFont="1" applyBorder="1" applyAlignment="1">
      <alignment horizontal="left"/>
    </xf>
    <xf numFmtId="0" fontId="7" fillId="0" borderId="1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9" xfId="0" applyFont="1" applyBorder="1" applyAlignment="1" applyProtection="1">
      <alignment horizontal="center" vertical="center"/>
      <protection hidden="1"/>
    </xf>
    <xf numFmtId="0" fontId="13" fillId="0" borderId="9" xfId="0" applyFont="1" applyFill="1" applyBorder="1" applyAlignment="1" applyProtection="1">
      <alignment vertical="center" wrapText="1"/>
      <protection hidden="1"/>
    </xf>
    <xf numFmtId="164" fontId="14" fillId="0" borderId="9" xfId="1" applyNumberFormat="1" applyFont="1" applyFill="1" applyBorder="1" applyAlignment="1" applyProtection="1">
      <alignment horizontal="center" vertical="center" wrapText="1"/>
      <protection hidden="1"/>
    </xf>
    <xf numFmtId="3" fontId="14" fillId="0" borderId="9" xfId="0" applyNumberFormat="1" applyFont="1" applyFill="1" applyBorder="1" applyAlignment="1" applyProtection="1">
      <alignment vertical="center" wrapText="1"/>
      <protection hidden="1"/>
    </xf>
    <xf numFmtId="1" fontId="14" fillId="0" borderId="9" xfId="0" applyNumberFormat="1" applyFont="1" applyFill="1" applyBorder="1" applyAlignment="1" applyProtection="1">
      <alignment horizontal="center" vertical="center" wrapText="1"/>
      <protection hidden="1"/>
    </xf>
    <xf numFmtId="3" fontId="14" fillId="0" borderId="9" xfId="0" applyNumberFormat="1" applyFont="1" applyFill="1" applyBorder="1" applyAlignment="1" applyProtection="1">
      <alignment horizontal="center" vertical="center" wrapText="1"/>
      <protection hidden="1"/>
    </xf>
    <xf numFmtId="3" fontId="14" fillId="0" borderId="9" xfId="0" applyNumberFormat="1" applyFont="1" applyFill="1" applyBorder="1" applyAlignment="1" applyProtection="1">
      <alignment horizontal="right" vertical="center" wrapText="1"/>
      <protection hidden="1"/>
    </xf>
    <xf numFmtId="0" fontId="8" fillId="2" borderId="9" xfId="0" applyFont="1" applyFill="1" applyBorder="1" applyAlignment="1" applyProtection="1">
      <alignment horizontal="center" vertical="center"/>
      <protection hidden="1"/>
    </xf>
    <xf numFmtId="0" fontId="8" fillId="0" borderId="9" xfId="0" applyFont="1" applyFill="1" applyBorder="1" applyAlignment="1" applyProtection="1">
      <alignment horizontal="center" vertical="center"/>
      <protection hidden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94"/>
  <sheetViews>
    <sheetView tabSelected="1" topLeftCell="A5" workbookViewId="0">
      <selection activeCell="T14" sqref="T14"/>
    </sheetView>
  </sheetViews>
  <sheetFormatPr defaultRowHeight="15.75"/>
  <cols>
    <col min="1" max="1" width="8.42578125" style="9" customWidth="1"/>
    <col min="2" max="2" width="8.5703125" style="36" customWidth="1"/>
    <col min="3" max="3" width="8.42578125" style="36" customWidth="1"/>
    <col min="4" max="4" width="8.7109375" style="48" customWidth="1"/>
    <col min="5" max="5" width="11.140625" style="9" customWidth="1"/>
    <col min="6" max="6" width="9.85546875" style="9" customWidth="1"/>
    <col min="7" max="7" width="7.85546875" style="36" customWidth="1"/>
    <col min="8" max="8" width="7.85546875" style="49" customWidth="1"/>
    <col min="9" max="9" width="8" style="55" customWidth="1"/>
    <col min="10" max="11" width="8" style="50" customWidth="1"/>
    <col min="12" max="12" width="11.85546875" style="9" customWidth="1"/>
    <col min="13" max="13" width="13.28515625" style="9" customWidth="1"/>
    <col min="14" max="14" width="8.42578125" style="9" hidden="1" customWidth="1"/>
    <col min="15" max="15" width="3.28515625" style="9" hidden="1" customWidth="1"/>
    <col min="16" max="16" width="10.140625" style="9" hidden="1" customWidth="1"/>
    <col min="17" max="17" width="9" style="36" customWidth="1"/>
    <col min="18" max="16384" width="9.140625" style="36"/>
  </cols>
  <sheetData>
    <row r="1" spans="1:17" s="6" customFormat="1" ht="16.5">
      <c r="A1" s="57" t="s">
        <v>0</v>
      </c>
      <c r="B1" s="57"/>
      <c r="C1" s="57"/>
      <c r="D1" s="57"/>
      <c r="E1" s="57"/>
      <c r="F1" s="57"/>
      <c r="G1" s="1"/>
      <c r="H1" s="2"/>
      <c r="I1" s="52"/>
      <c r="J1" s="4"/>
      <c r="K1" s="4"/>
      <c r="L1" s="5"/>
      <c r="M1" s="5"/>
      <c r="N1" s="5"/>
      <c r="O1" s="5"/>
      <c r="P1" s="5"/>
    </row>
    <row r="2" spans="1:17" s="6" customFormat="1" ht="16.5">
      <c r="A2" s="58" t="s">
        <v>1</v>
      </c>
      <c r="B2" s="58"/>
      <c r="C2" s="58"/>
      <c r="D2" s="58"/>
      <c r="E2" s="58"/>
      <c r="F2" s="58"/>
      <c r="G2" s="7"/>
      <c r="H2" s="3"/>
      <c r="I2" s="52"/>
      <c r="J2" s="4"/>
      <c r="K2" s="4"/>
      <c r="L2" s="5"/>
      <c r="M2" s="5"/>
      <c r="N2" s="5"/>
      <c r="O2" s="5"/>
      <c r="P2" s="5"/>
    </row>
    <row r="3" spans="1:17" s="8" customFormat="1" ht="26.25" customHeight="1">
      <c r="A3" s="59" t="s">
        <v>2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</row>
    <row r="4" spans="1:17" s="8" customFormat="1" ht="21.75" customHeight="1">
      <c r="A4" s="60" t="s">
        <v>3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</row>
    <row r="5" spans="1:17" s="8" customFormat="1" ht="13.5" customHeight="1">
      <c r="A5" s="9"/>
      <c r="C5" s="10"/>
      <c r="D5" s="51"/>
      <c r="E5" s="11"/>
      <c r="F5" s="11"/>
      <c r="G5" s="11"/>
      <c r="H5" s="11"/>
      <c r="I5" s="47"/>
      <c r="J5" s="11"/>
      <c r="K5" s="11"/>
      <c r="L5" s="11"/>
      <c r="M5" s="11"/>
      <c r="N5" s="11"/>
      <c r="O5" s="11"/>
      <c r="P5" s="11"/>
    </row>
    <row r="6" spans="1:17" s="8" customFormat="1" ht="13.5" customHeight="1">
      <c r="A6" s="57" t="s">
        <v>4</v>
      </c>
      <c r="B6" s="57"/>
      <c r="C6" s="57"/>
      <c r="D6" s="57"/>
      <c r="E6" s="5"/>
      <c r="F6" s="12" t="s">
        <v>5</v>
      </c>
      <c r="G6" s="12"/>
      <c r="H6" s="13" t="s">
        <v>6</v>
      </c>
      <c r="I6" s="53"/>
      <c r="J6" s="13"/>
      <c r="K6" s="12" t="s">
        <v>7</v>
      </c>
      <c r="L6" s="12"/>
      <c r="M6" s="13" t="s">
        <v>8</v>
      </c>
      <c r="N6" s="13" t="s">
        <v>8</v>
      </c>
      <c r="O6" s="14"/>
      <c r="P6" s="14"/>
    </row>
    <row r="7" spans="1:17" s="8" customFormat="1" ht="13.5" customHeight="1">
      <c r="A7" s="9"/>
      <c r="B7" s="15"/>
      <c r="C7" s="15"/>
      <c r="D7" s="16"/>
      <c r="E7" s="14"/>
      <c r="F7" s="12" t="s">
        <v>9</v>
      </c>
      <c r="G7" s="12"/>
      <c r="H7" s="13" t="s">
        <v>10</v>
      </c>
      <c r="I7" s="53"/>
      <c r="J7" s="13"/>
      <c r="K7" s="12" t="s">
        <v>11</v>
      </c>
      <c r="L7" s="12"/>
      <c r="M7" s="13" t="s">
        <v>12</v>
      </c>
      <c r="N7" s="13" t="s">
        <v>12</v>
      </c>
      <c r="O7" s="14"/>
      <c r="P7" s="14"/>
    </row>
    <row r="8" spans="1:17" s="8" customFormat="1" ht="13.5" customHeight="1">
      <c r="A8" s="9"/>
      <c r="B8" s="15"/>
      <c r="C8" s="15"/>
      <c r="D8" s="16"/>
      <c r="E8" s="14"/>
      <c r="F8" s="12" t="s">
        <v>13</v>
      </c>
      <c r="G8" s="12"/>
      <c r="H8" s="13" t="s">
        <v>14</v>
      </c>
      <c r="I8" s="53"/>
      <c r="J8" s="13"/>
      <c r="K8" s="12" t="s">
        <v>15</v>
      </c>
      <c r="L8" s="12"/>
      <c r="M8" s="13" t="s">
        <v>16</v>
      </c>
      <c r="N8" s="13" t="s">
        <v>16</v>
      </c>
      <c r="O8" s="14"/>
      <c r="P8" s="14"/>
    </row>
    <row r="9" spans="1:17" s="6" customFormat="1" ht="13.5" customHeight="1">
      <c r="A9" s="56" t="s">
        <v>17</v>
      </c>
      <c r="B9" s="56"/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1"/>
      <c r="O9" s="1"/>
      <c r="P9" s="1"/>
      <c r="Q9" s="1"/>
    </row>
    <row r="10" spans="1:17" s="6" customFormat="1" ht="13.5" customHeight="1">
      <c r="A10" s="56" t="s">
        <v>18</v>
      </c>
      <c r="B10" s="56"/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"/>
      <c r="O10" s="5"/>
      <c r="P10" s="5"/>
    </row>
    <row r="11" spans="1:17" s="6" customFormat="1" ht="13.5" customHeight="1">
      <c r="A11" s="61" t="s">
        <v>19</v>
      </c>
      <c r="B11" s="61"/>
      <c r="C11" s="61"/>
      <c r="D11" s="61"/>
      <c r="E11" s="61"/>
      <c r="F11" s="61"/>
      <c r="G11" s="61"/>
      <c r="H11" s="61"/>
      <c r="I11" s="61"/>
      <c r="J11" s="61"/>
      <c r="K11" s="61"/>
      <c r="L11" s="61"/>
      <c r="M11" s="61"/>
      <c r="N11" s="17"/>
      <c r="O11" s="17"/>
      <c r="P11" s="17"/>
    </row>
    <row r="12" spans="1:17" s="8" customFormat="1" ht="12" customHeight="1">
      <c r="A12" s="9"/>
      <c r="B12" s="18"/>
      <c r="C12" s="18"/>
      <c r="D12" s="19"/>
      <c r="E12" s="20"/>
      <c r="F12" s="20"/>
      <c r="G12" s="18"/>
      <c r="H12" s="21"/>
      <c r="I12" s="54"/>
      <c r="J12" s="22"/>
      <c r="K12" s="22"/>
      <c r="L12" s="20"/>
      <c r="M12" s="20"/>
      <c r="N12" s="20"/>
      <c r="O12" s="20"/>
      <c r="P12" s="20"/>
    </row>
    <row r="13" spans="1:17" s="8" customFormat="1" ht="19.5" customHeight="1">
      <c r="A13" s="62" t="s">
        <v>20</v>
      </c>
      <c r="B13" s="64" t="s">
        <v>21</v>
      </c>
      <c r="C13" s="65"/>
      <c r="D13" s="65"/>
      <c r="E13" s="65"/>
      <c r="F13" s="66"/>
      <c r="G13" s="64" t="s">
        <v>22</v>
      </c>
      <c r="H13" s="65"/>
      <c r="I13" s="65"/>
      <c r="J13" s="65"/>
      <c r="K13" s="65"/>
      <c r="L13" s="66"/>
      <c r="M13" s="67" t="s">
        <v>23</v>
      </c>
      <c r="N13" s="23"/>
      <c r="O13" s="23"/>
      <c r="P13" s="23"/>
    </row>
    <row r="14" spans="1:17" s="8" customFormat="1" ht="47.25">
      <c r="A14" s="63"/>
      <c r="B14" s="24" t="s">
        <v>24</v>
      </c>
      <c r="C14" s="25" t="s">
        <v>25</v>
      </c>
      <c r="D14" s="26" t="s">
        <v>26</v>
      </c>
      <c r="E14" s="27" t="s">
        <v>27</v>
      </c>
      <c r="F14" s="28" t="s">
        <v>28</v>
      </c>
      <c r="G14" s="29" t="s">
        <v>24</v>
      </c>
      <c r="H14" s="30" t="s">
        <v>25</v>
      </c>
      <c r="I14" s="31" t="s">
        <v>26</v>
      </c>
      <c r="J14" s="32" t="s">
        <v>29</v>
      </c>
      <c r="K14" s="32" t="s">
        <v>30</v>
      </c>
      <c r="L14" s="29" t="s">
        <v>27</v>
      </c>
      <c r="M14" s="68"/>
      <c r="N14" s="33"/>
      <c r="O14" s="33"/>
      <c r="P14" s="33"/>
    </row>
    <row r="15" spans="1:17" ht="19.5" customHeight="1">
      <c r="A15" s="69" t="s">
        <v>31</v>
      </c>
      <c r="B15" s="70">
        <v>25606</v>
      </c>
      <c r="C15" s="70">
        <v>25676</v>
      </c>
      <c r="D15" s="71">
        <f t="shared" ref="D15:D78" si="0">C15-B15</f>
        <v>70</v>
      </c>
      <c r="E15" s="72">
        <f>ROUND(IF(D15&gt;800,(D15-800)*2399+2324*200+2082*200+1660*200+1433*100+100*1388,IF(D15&gt;600,(D15-600)*2324+200*2082+200*1660+100*1433+100*1388,IF(D15&gt;400,(D15-400)*2082+200*1660+100*1433+100*1388,IF(D15&gt;200,(D15-200)*1660+100*1433+100*1388,IF(D15&gt;100,(D15-100)*1433+100*1388,D15*1388))))),-3)</f>
        <v>97000</v>
      </c>
      <c r="F15" s="72">
        <f>ROUND(E15*10%,-3)</f>
        <v>10000</v>
      </c>
      <c r="G15" s="70">
        <v>6678</v>
      </c>
      <c r="H15" s="70">
        <v>6697</v>
      </c>
      <c r="I15" s="73">
        <f t="shared" ref="I15:I78" si="1">H15-G15</f>
        <v>19</v>
      </c>
      <c r="J15" s="74">
        <f>IF(I15&lt;=32,I15,32)</f>
        <v>19</v>
      </c>
      <c r="K15" s="73">
        <f>IF(I15&gt;32,I15-32,0)</f>
        <v>0</v>
      </c>
      <c r="L15" s="75">
        <f>ROUND((J15*6000+K15*13000),-3)</f>
        <v>114000</v>
      </c>
      <c r="M15" s="75">
        <f>ROUND(E15+F15+L15,-3)</f>
        <v>221000</v>
      </c>
      <c r="N15" s="34">
        <v>2100</v>
      </c>
      <c r="O15" s="34">
        <v>11</v>
      </c>
      <c r="P15" s="34">
        <f>ROUND(N15*O15,-3)</f>
        <v>23000</v>
      </c>
    </row>
    <row r="16" spans="1:17" ht="19.5" customHeight="1">
      <c r="A16" s="69" t="s">
        <v>32</v>
      </c>
      <c r="B16" s="70">
        <v>30002</v>
      </c>
      <c r="C16" s="70">
        <v>30076</v>
      </c>
      <c r="D16" s="71">
        <f t="shared" si="0"/>
        <v>74</v>
      </c>
      <c r="E16" s="72">
        <f t="shared" ref="E16:E79" si="2">ROUND(IF(D16&gt;800,(D16-800)*2399+2324*200+2082*200+1660*200+1433*100+100*1388,IF(D16&gt;600,(D16-600)*2324+200*2082+200*1660+100*1433+100*1388,IF(D16&gt;400,(D16-400)*2082+200*1660+100*1433+100*1388,IF(D16&gt;200,(D16-200)*1660+100*1433+100*1388,IF(D16&gt;100,(D16-100)*1433+100*1388,D16*1388))))),-3)</f>
        <v>103000</v>
      </c>
      <c r="F16" s="72">
        <f t="shared" ref="F16:F79" si="3">ROUND(E16*10%,-3)</f>
        <v>10000</v>
      </c>
      <c r="G16" s="70">
        <v>6129</v>
      </c>
      <c r="H16" s="70">
        <v>6138</v>
      </c>
      <c r="I16" s="73">
        <f t="shared" si="1"/>
        <v>9</v>
      </c>
      <c r="J16" s="74">
        <f t="shared" ref="J16:J79" si="4">IF(I16&lt;=32,I16,32)</f>
        <v>9</v>
      </c>
      <c r="K16" s="73">
        <f t="shared" ref="K16:K79" si="5">IF(I16&gt;32,I16-32,0)</f>
        <v>0</v>
      </c>
      <c r="L16" s="75">
        <f t="shared" ref="L16:L79" si="6">ROUND((J16*6000+K16*13000),-3)</f>
        <v>54000</v>
      </c>
      <c r="M16" s="75">
        <f t="shared" ref="M16:M79" si="7">ROUND(E16+F16+L16,-3)</f>
        <v>167000</v>
      </c>
      <c r="N16" s="34">
        <v>2100</v>
      </c>
      <c r="O16" s="34">
        <v>18</v>
      </c>
      <c r="P16" s="34">
        <v>65000</v>
      </c>
      <c r="Q16" s="37"/>
    </row>
    <row r="17" spans="1:16">
      <c r="A17" s="69" t="s">
        <v>33</v>
      </c>
      <c r="B17" s="70">
        <v>31894</v>
      </c>
      <c r="C17" s="70">
        <v>31927</v>
      </c>
      <c r="D17" s="71">
        <f t="shared" si="0"/>
        <v>33</v>
      </c>
      <c r="E17" s="72">
        <f t="shared" si="2"/>
        <v>46000</v>
      </c>
      <c r="F17" s="72">
        <f t="shared" si="3"/>
        <v>5000</v>
      </c>
      <c r="G17" s="70">
        <v>40</v>
      </c>
      <c r="H17" s="70">
        <v>49</v>
      </c>
      <c r="I17" s="73">
        <f t="shared" si="1"/>
        <v>9</v>
      </c>
      <c r="J17" s="74">
        <f t="shared" si="4"/>
        <v>9</v>
      </c>
      <c r="K17" s="73">
        <f>IF(I17&gt;32,I17-32,0)</f>
        <v>0</v>
      </c>
      <c r="L17" s="75">
        <f t="shared" si="6"/>
        <v>54000</v>
      </c>
      <c r="M17" s="75">
        <f t="shared" si="7"/>
        <v>105000</v>
      </c>
      <c r="N17" s="34">
        <v>2100</v>
      </c>
      <c r="O17" s="34">
        <v>52</v>
      </c>
      <c r="P17" s="34">
        <v>35000</v>
      </c>
    </row>
    <row r="18" spans="1:16">
      <c r="A18" s="69" t="s">
        <v>34</v>
      </c>
      <c r="B18" s="70">
        <v>19980</v>
      </c>
      <c r="C18" s="70">
        <v>20039</v>
      </c>
      <c r="D18" s="71">
        <f t="shared" si="0"/>
        <v>59</v>
      </c>
      <c r="E18" s="72">
        <f t="shared" si="2"/>
        <v>82000</v>
      </c>
      <c r="F18" s="72">
        <f t="shared" si="3"/>
        <v>8000</v>
      </c>
      <c r="G18" s="70">
        <v>6059</v>
      </c>
      <c r="H18" s="70">
        <v>6071</v>
      </c>
      <c r="I18" s="73">
        <f t="shared" si="1"/>
        <v>12</v>
      </c>
      <c r="J18" s="74">
        <f t="shared" si="4"/>
        <v>12</v>
      </c>
      <c r="K18" s="73">
        <f t="shared" si="5"/>
        <v>0</v>
      </c>
      <c r="L18" s="75">
        <f t="shared" si="6"/>
        <v>72000</v>
      </c>
      <c r="M18" s="75">
        <f t="shared" si="7"/>
        <v>162000</v>
      </c>
      <c r="N18" s="34">
        <v>2100</v>
      </c>
      <c r="O18" s="34">
        <v>34</v>
      </c>
      <c r="P18" s="34">
        <v>10000</v>
      </c>
    </row>
    <row r="19" spans="1:16" s="39" customFormat="1">
      <c r="A19" s="76" t="s">
        <v>35</v>
      </c>
      <c r="B19" s="70">
        <v>7671</v>
      </c>
      <c r="C19" s="70">
        <v>7725</v>
      </c>
      <c r="D19" s="71">
        <f t="shared" si="0"/>
        <v>54</v>
      </c>
      <c r="E19" s="72">
        <f t="shared" si="2"/>
        <v>75000</v>
      </c>
      <c r="F19" s="72">
        <f t="shared" si="3"/>
        <v>8000</v>
      </c>
      <c r="G19" s="70">
        <v>7422</v>
      </c>
      <c r="H19" s="70">
        <v>7455</v>
      </c>
      <c r="I19" s="73">
        <f t="shared" si="1"/>
        <v>33</v>
      </c>
      <c r="J19" s="74">
        <f t="shared" si="4"/>
        <v>32</v>
      </c>
      <c r="K19" s="73">
        <f t="shared" si="5"/>
        <v>1</v>
      </c>
      <c r="L19" s="75">
        <f t="shared" si="6"/>
        <v>205000</v>
      </c>
      <c r="M19" s="75">
        <f t="shared" si="7"/>
        <v>288000</v>
      </c>
      <c r="N19" s="34">
        <v>2100</v>
      </c>
      <c r="O19" s="38">
        <v>16</v>
      </c>
      <c r="P19" s="34">
        <v>35000</v>
      </c>
    </row>
    <row r="20" spans="1:16">
      <c r="A20" s="69" t="s">
        <v>36</v>
      </c>
      <c r="B20" s="70">
        <v>26123</v>
      </c>
      <c r="C20" s="70">
        <v>26188</v>
      </c>
      <c r="D20" s="71">
        <f t="shared" si="0"/>
        <v>65</v>
      </c>
      <c r="E20" s="72">
        <f t="shared" si="2"/>
        <v>90000</v>
      </c>
      <c r="F20" s="72">
        <f t="shared" si="3"/>
        <v>9000</v>
      </c>
      <c r="G20" s="70">
        <v>1734</v>
      </c>
      <c r="H20" s="70">
        <v>1746</v>
      </c>
      <c r="I20" s="73">
        <f t="shared" si="1"/>
        <v>12</v>
      </c>
      <c r="J20" s="74">
        <f t="shared" si="4"/>
        <v>12</v>
      </c>
      <c r="K20" s="73">
        <f t="shared" si="5"/>
        <v>0</v>
      </c>
      <c r="L20" s="75">
        <f t="shared" si="6"/>
        <v>72000</v>
      </c>
      <c r="M20" s="75">
        <f t="shared" si="7"/>
        <v>171000</v>
      </c>
      <c r="N20" s="34">
        <v>2100</v>
      </c>
      <c r="O20" s="34">
        <v>67</v>
      </c>
      <c r="P20" s="34">
        <v>60000</v>
      </c>
    </row>
    <row r="21" spans="1:16" s="41" customFormat="1">
      <c r="A21" s="69" t="s">
        <v>37</v>
      </c>
      <c r="B21" s="70">
        <v>26992</v>
      </c>
      <c r="C21" s="70">
        <v>27032</v>
      </c>
      <c r="D21" s="71">
        <f t="shared" si="0"/>
        <v>40</v>
      </c>
      <c r="E21" s="72">
        <f t="shared" si="2"/>
        <v>56000</v>
      </c>
      <c r="F21" s="72">
        <f t="shared" si="3"/>
        <v>6000</v>
      </c>
      <c r="G21" s="70">
        <v>6371</v>
      </c>
      <c r="H21" s="70">
        <v>6387</v>
      </c>
      <c r="I21" s="73">
        <f t="shared" si="1"/>
        <v>16</v>
      </c>
      <c r="J21" s="74">
        <f t="shared" si="4"/>
        <v>16</v>
      </c>
      <c r="K21" s="73">
        <f t="shared" si="5"/>
        <v>0</v>
      </c>
      <c r="L21" s="75">
        <f t="shared" si="6"/>
        <v>96000</v>
      </c>
      <c r="M21" s="75">
        <f t="shared" si="7"/>
        <v>158000</v>
      </c>
      <c r="N21" s="34">
        <v>2100</v>
      </c>
      <c r="O21" s="40">
        <v>33</v>
      </c>
      <c r="P21" s="40">
        <v>30000</v>
      </c>
    </row>
    <row r="22" spans="1:16" s="43" customFormat="1">
      <c r="A22" s="76" t="s">
        <v>38</v>
      </c>
      <c r="B22" s="70">
        <v>27695</v>
      </c>
      <c r="C22" s="70">
        <v>27734</v>
      </c>
      <c r="D22" s="71">
        <f t="shared" si="0"/>
        <v>39</v>
      </c>
      <c r="E22" s="72">
        <f t="shared" si="2"/>
        <v>54000</v>
      </c>
      <c r="F22" s="72">
        <f t="shared" si="3"/>
        <v>5000</v>
      </c>
      <c r="G22" s="70">
        <v>1237</v>
      </c>
      <c r="H22" s="70">
        <v>1246</v>
      </c>
      <c r="I22" s="73">
        <f t="shared" si="1"/>
        <v>9</v>
      </c>
      <c r="J22" s="74">
        <f t="shared" si="4"/>
        <v>9</v>
      </c>
      <c r="K22" s="73">
        <f t="shared" si="5"/>
        <v>0</v>
      </c>
      <c r="L22" s="75">
        <f t="shared" si="6"/>
        <v>54000</v>
      </c>
      <c r="M22" s="75">
        <f t="shared" si="7"/>
        <v>113000</v>
      </c>
      <c r="N22" s="34">
        <v>2100</v>
      </c>
      <c r="O22" s="42">
        <v>11</v>
      </c>
      <c r="P22" s="42">
        <v>15000</v>
      </c>
    </row>
    <row r="23" spans="1:16" s="44" customFormat="1">
      <c r="A23" s="77" t="s">
        <v>39</v>
      </c>
      <c r="B23" s="70">
        <v>28940</v>
      </c>
      <c r="C23" s="70">
        <v>29012</v>
      </c>
      <c r="D23" s="71">
        <f t="shared" si="0"/>
        <v>72</v>
      </c>
      <c r="E23" s="72">
        <f t="shared" si="2"/>
        <v>100000</v>
      </c>
      <c r="F23" s="72">
        <f t="shared" si="3"/>
        <v>10000</v>
      </c>
      <c r="G23" s="70">
        <v>688</v>
      </c>
      <c r="H23" s="70">
        <v>705</v>
      </c>
      <c r="I23" s="73">
        <f t="shared" si="1"/>
        <v>17</v>
      </c>
      <c r="J23" s="74">
        <f t="shared" si="4"/>
        <v>17</v>
      </c>
      <c r="K23" s="73">
        <f t="shared" si="5"/>
        <v>0</v>
      </c>
      <c r="L23" s="75">
        <f t="shared" si="6"/>
        <v>102000</v>
      </c>
      <c r="M23" s="75">
        <f t="shared" si="7"/>
        <v>212000</v>
      </c>
      <c r="N23" s="34">
        <v>2100</v>
      </c>
      <c r="O23" s="40">
        <v>11</v>
      </c>
      <c r="P23" s="40">
        <v>30000</v>
      </c>
    </row>
    <row r="24" spans="1:16" s="41" customFormat="1">
      <c r="A24" s="69" t="s">
        <v>40</v>
      </c>
      <c r="B24" s="70">
        <v>31661</v>
      </c>
      <c r="C24" s="70">
        <v>31693</v>
      </c>
      <c r="D24" s="71">
        <f t="shared" si="0"/>
        <v>32</v>
      </c>
      <c r="E24" s="72">
        <f t="shared" si="2"/>
        <v>44000</v>
      </c>
      <c r="F24" s="72">
        <f t="shared" si="3"/>
        <v>4000</v>
      </c>
      <c r="G24" s="70">
        <v>1631</v>
      </c>
      <c r="H24" s="70">
        <v>1639</v>
      </c>
      <c r="I24" s="73">
        <f t="shared" si="1"/>
        <v>8</v>
      </c>
      <c r="J24" s="74">
        <f t="shared" si="4"/>
        <v>8</v>
      </c>
      <c r="K24" s="73">
        <f t="shared" si="5"/>
        <v>0</v>
      </c>
      <c r="L24" s="75">
        <f t="shared" si="6"/>
        <v>48000</v>
      </c>
      <c r="M24" s="75">
        <f t="shared" si="7"/>
        <v>96000</v>
      </c>
      <c r="N24" s="34">
        <v>2100</v>
      </c>
      <c r="O24" s="40">
        <v>28</v>
      </c>
      <c r="P24" s="40">
        <v>20000</v>
      </c>
    </row>
    <row r="25" spans="1:16" s="43" customFormat="1">
      <c r="A25" s="76" t="s">
        <v>41</v>
      </c>
      <c r="B25" s="70">
        <v>29532</v>
      </c>
      <c r="C25" s="70">
        <v>29570</v>
      </c>
      <c r="D25" s="71">
        <f t="shared" si="0"/>
        <v>38</v>
      </c>
      <c r="E25" s="72">
        <f t="shared" si="2"/>
        <v>53000</v>
      </c>
      <c r="F25" s="72">
        <f t="shared" si="3"/>
        <v>5000</v>
      </c>
      <c r="G25" s="70">
        <v>1056</v>
      </c>
      <c r="H25" s="70">
        <v>1065</v>
      </c>
      <c r="I25" s="73">
        <f t="shared" si="1"/>
        <v>9</v>
      </c>
      <c r="J25" s="74">
        <f t="shared" si="4"/>
        <v>9</v>
      </c>
      <c r="K25" s="73">
        <f t="shared" si="5"/>
        <v>0</v>
      </c>
      <c r="L25" s="75">
        <f t="shared" si="6"/>
        <v>54000</v>
      </c>
      <c r="M25" s="75">
        <f t="shared" si="7"/>
        <v>112000</v>
      </c>
      <c r="N25" s="34">
        <v>2100</v>
      </c>
      <c r="O25" s="42">
        <v>3</v>
      </c>
      <c r="P25" s="42">
        <v>25000</v>
      </c>
    </row>
    <row r="26" spans="1:16" s="44" customFormat="1">
      <c r="A26" s="77" t="s">
        <v>42</v>
      </c>
      <c r="B26" s="70">
        <v>29391</v>
      </c>
      <c r="C26" s="70">
        <v>29418</v>
      </c>
      <c r="D26" s="71">
        <f t="shared" si="0"/>
        <v>27</v>
      </c>
      <c r="E26" s="72">
        <f t="shared" si="2"/>
        <v>37000</v>
      </c>
      <c r="F26" s="72">
        <f t="shared" si="3"/>
        <v>4000</v>
      </c>
      <c r="G26" s="70">
        <v>4393</v>
      </c>
      <c r="H26" s="70">
        <v>4412</v>
      </c>
      <c r="I26" s="73">
        <f t="shared" si="1"/>
        <v>19</v>
      </c>
      <c r="J26" s="74">
        <f t="shared" si="4"/>
        <v>19</v>
      </c>
      <c r="K26" s="73">
        <f t="shared" si="5"/>
        <v>0</v>
      </c>
      <c r="L26" s="75">
        <f t="shared" si="6"/>
        <v>114000</v>
      </c>
      <c r="M26" s="75">
        <f t="shared" si="7"/>
        <v>155000</v>
      </c>
      <c r="N26" s="34">
        <v>2100</v>
      </c>
      <c r="O26" s="40">
        <v>44</v>
      </c>
      <c r="P26" s="40">
        <v>25000</v>
      </c>
    </row>
    <row r="27" spans="1:16">
      <c r="A27" s="69" t="s">
        <v>43</v>
      </c>
      <c r="B27" s="70">
        <v>27196</v>
      </c>
      <c r="C27" s="70">
        <v>27246</v>
      </c>
      <c r="D27" s="71">
        <f t="shared" si="0"/>
        <v>50</v>
      </c>
      <c r="E27" s="72">
        <f t="shared" si="2"/>
        <v>69000</v>
      </c>
      <c r="F27" s="72">
        <f t="shared" si="3"/>
        <v>7000</v>
      </c>
      <c r="G27" s="70">
        <v>6375</v>
      </c>
      <c r="H27" s="70">
        <v>6390</v>
      </c>
      <c r="I27" s="73">
        <f t="shared" si="1"/>
        <v>15</v>
      </c>
      <c r="J27" s="74">
        <f t="shared" si="4"/>
        <v>15</v>
      </c>
      <c r="K27" s="73">
        <f t="shared" si="5"/>
        <v>0</v>
      </c>
      <c r="L27" s="75">
        <f t="shared" si="6"/>
        <v>90000</v>
      </c>
      <c r="M27" s="75">
        <f t="shared" si="7"/>
        <v>166000</v>
      </c>
      <c r="N27" s="34">
        <v>2100</v>
      </c>
      <c r="O27" s="34">
        <v>9</v>
      </c>
      <c r="P27" s="34">
        <v>20000</v>
      </c>
    </row>
    <row r="28" spans="1:16">
      <c r="A28" s="69" t="s">
        <v>44</v>
      </c>
      <c r="B28" s="70">
        <v>29283</v>
      </c>
      <c r="C28" s="70">
        <v>29317</v>
      </c>
      <c r="D28" s="71">
        <f t="shared" si="0"/>
        <v>34</v>
      </c>
      <c r="E28" s="72">
        <f t="shared" si="2"/>
        <v>47000</v>
      </c>
      <c r="F28" s="72">
        <f t="shared" si="3"/>
        <v>5000</v>
      </c>
      <c r="G28" s="70">
        <v>6535</v>
      </c>
      <c r="H28" s="70">
        <v>6545</v>
      </c>
      <c r="I28" s="73">
        <f t="shared" si="1"/>
        <v>10</v>
      </c>
      <c r="J28" s="74">
        <f t="shared" si="4"/>
        <v>10</v>
      </c>
      <c r="K28" s="73">
        <f t="shared" si="5"/>
        <v>0</v>
      </c>
      <c r="L28" s="75">
        <f t="shared" si="6"/>
        <v>60000</v>
      </c>
      <c r="M28" s="75">
        <f t="shared" si="7"/>
        <v>112000</v>
      </c>
      <c r="N28" s="34">
        <v>2100</v>
      </c>
      <c r="O28" s="34">
        <v>32</v>
      </c>
      <c r="P28" s="34">
        <v>65000</v>
      </c>
    </row>
    <row r="29" spans="1:16">
      <c r="A29" s="69" t="s">
        <v>45</v>
      </c>
      <c r="B29" s="70">
        <v>22970</v>
      </c>
      <c r="C29" s="70">
        <v>22993</v>
      </c>
      <c r="D29" s="71">
        <f t="shared" si="0"/>
        <v>23</v>
      </c>
      <c r="E29" s="72">
        <f t="shared" si="2"/>
        <v>32000</v>
      </c>
      <c r="F29" s="72">
        <f t="shared" si="3"/>
        <v>3000</v>
      </c>
      <c r="G29" s="70">
        <v>6669</v>
      </c>
      <c r="H29" s="70">
        <v>6680</v>
      </c>
      <c r="I29" s="73">
        <f t="shared" si="1"/>
        <v>11</v>
      </c>
      <c r="J29" s="74">
        <f t="shared" si="4"/>
        <v>11</v>
      </c>
      <c r="K29" s="73">
        <f t="shared" si="5"/>
        <v>0</v>
      </c>
      <c r="L29" s="75">
        <f t="shared" si="6"/>
        <v>66000</v>
      </c>
      <c r="M29" s="75">
        <f t="shared" si="7"/>
        <v>101000</v>
      </c>
      <c r="N29" s="34">
        <v>2100</v>
      </c>
      <c r="O29" s="34">
        <v>4</v>
      </c>
      <c r="P29" s="34"/>
    </row>
    <row r="30" spans="1:16" s="45" customFormat="1">
      <c r="A30" s="77" t="s">
        <v>46</v>
      </c>
      <c r="B30" s="70">
        <v>26493</v>
      </c>
      <c r="C30" s="70">
        <v>26592</v>
      </c>
      <c r="D30" s="71">
        <f t="shared" si="0"/>
        <v>99</v>
      </c>
      <c r="E30" s="72">
        <f t="shared" si="2"/>
        <v>137000</v>
      </c>
      <c r="F30" s="72">
        <f t="shared" si="3"/>
        <v>14000</v>
      </c>
      <c r="G30" s="70">
        <v>1054</v>
      </c>
      <c r="H30" s="70">
        <v>1067</v>
      </c>
      <c r="I30" s="73">
        <f t="shared" si="1"/>
        <v>13</v>
      </c>
      <c r="J30" s="74">
        <f t="shared" si="4"/>
        <v>13</v>
      </c>
      <c r="K30" s="73">
        <f t="shared" si="5"/>
        <v>0</v>
      </c>
      <c r="L30" s="75">
        <f t="shared" si="6"/>
        <v>78000</v>
      </c>
      <c r="M30" s="75">
        <f t="shared" si="7"/>
        <v>229000</v>
      </c>
      <c r="N30" s="34">
        <v>2100</v>
      </c>
      <c r="O30" s="34">
        <v>36</v>
      </c>
      <c r="P30" s="34">
        <v>55000</v>
      </c>
    </row>
    <row r="31" spans="1:16" s="41" customFormat="1">
      <c r="A31" s="69" t="s">
        <v>47</v>
      </c>
      <c r="B31" s="70">
        <v>32042</v>
      </c>
      <c r="C31" s="70">
        <v>32102</v>
      </c>
      <c r="D31" s="71">
        <f t="shared" si="0"/>
        <v>60</v>
      </c>
      <c r="E31" s="72">
        <f t="shared" si="2"/>
        <v>83000</v>
      </c>
      <c r="F31" s="72">
        <f t="shared" si="3"/>
        <v>8000</v>
      </c>
      <c r="G31" s="70">
        <v>675</v>
      </c>
      <c r="H31" s="70">
        <v>694</v>
      </c>
      <c r="I31" s="73">
        <f t="shared" si="1"/>
        <v>19</v>
      </c>
      <c r="J31" s="74">
        <f t="shared" si="4"/>
        <v>19</v>
      </c>
      <c r="K31" s="73">
        <f t="shared" si="5"/>
        <v>0</v>
      </c>
      <c r="L31" s="75">
        <f t="shared" si="6"/>
        <v>114000</v>
      </c>
      <c r="M31" s="75">
        <f t="shared" si="7"/>
        <v>205000</v>
      </c>
      <c r="N31" s="34">
        <v>2100</v>
      </c>
      <c r="O31" s="40">
        <v>28</v>
      </c>
      <c r="P31" s="40">
        <v>35000</v>
      </c>
    </row>
    <row r="32" spans="1:16" s="41" customFormat="1">
      <c r="A32" s="69" t="s">
        <v>48</v>
      </c>
      <c r="B32" s="70">
        <v>27592</v>
      </c>
      <c r="C32" s="70">
        <v>27668</v>
      </c>
      <c r="D32" s="71">
        <f t="shared" si="0"/>
        <v>76</v>
      </c>
      <c r="E32" s="72">
        <f t="shared" si="2"/>
        <v>105000</v>
      </c>
      <c r="F32" s="72">
        <f t="shared" si="3"/>
        <v>11000</v>
      </c>
      <c r="G32" s="70">
        <v>129</v>
      </c>
      <c r="H32" s="70">
        <v>142</v>
      </c>
      <c r="I32" s="73">
        <f t="shared" si="1"/>
        <v>13</v>
      </c>
      <c r="J32" s="74">
        <f t="shared" si="4"/>
        <v>13</v>
      </c>
      <c r="K32" s="73">
        <f t="shared" si="5"/>
        <v>0</v>
      </c>
      <c r="L32" s="75">
        <f t="shared" si="6"/>
        <v>78000</v>
      </c>
      <c r="M32" s="75">
        <f t="shared" si="7"/>
        <v>194000</v>
      </c>
      <c r="N32" s="34">
        <v>2100</v>
      </c>
      <c r="O32" s="40">
        <v>17</v>
      </c>
      <c r="P32" s="40">
        <v>20000</v>
      </c>
    </row>
    <row r="33" spans="1:16">
      <c r="A33" s="69" t="s">
        <v>49</v>
      </c>
      <c r="B33" s="70">
        <v>29868</v>
      </c>
      <c r="C33" s="70">
        <v>29934</v>
      </c>
      <c r="D33" s="71">
        <f t="shared" si="0"/>
        <v>66</v>
      </c>
      <c r="E33" s="72">
        <f t="shared" si="2"/>
        <v>92000</v>
      </c>
      <c r="F33" s="72">
        <f t="shared" si="3"/>
        <v>9000</v>
      </c>
      <c r="G33" s="70">
        <v>3390</v>
      </c>
      <c r="H33" s="70">
        <v>3406</v>
      </c>
      <c r="I33" s="73">
        <f t="shared" si="1"/>
        <v>16</v>
      </c>
      <c r="J33" s="74">
        <f t="shared" si="4"/>
        <v>16</v>
      </c>
      <c r="K33" s="73">
        <f t="shared" si="5"/>
        <v>0</v>
      </c>
      <c r="L33" s="75">
        <f t="shared" si="6"/>
        <v>96000</v>
      </c>
      <c r="M33" s="75">
        <f t="shared" si="7"/>
        <v>197000</v>
      </c>
      <c r="N33" s="34">
        <v>2100</v>
      </c>
      <c r="O33" s="34">
        <v>41</v>
      </c>
      <c r="P33" s="34"/>
    </row>
    <row r="34" spans="1:16" s="43" customFormat="1">
      <c r="A34" s="76" t="s">
        <v>50</v>
      </c>
      <c r="B34" s="70">
        <v>25020</v>
      </c>
      <c r="C34" s="70">
        <v>25105</v>
      </c>
      <c r="D34" s="71">
        <f t="shared" si="0"/>
        <v>85</v>
      </c>
      <c r="E34" s="72">
        <f t="shared" si="2"/>
        <v>118000</v>
      </c>
      <c r="F34" s="72">
        <f t="shared" si="3"/>
        <v>12000</v>
      </c>
      <c r="G34" s="70">
        <v>6031</v>
      </c>
      <c r="H34" s="70">
        <v>6053</v>
      </c>
      <c r="I34" s="73">
        <f t="shared" si="1"/>
        <v>22</v>
      </c>
      <c r="J34" s="74">
        <f t="shared" si="4"/>
        <v>22</v>
      </c>
      <c r="K34" s="73">
        <f t="shared" si="5"/>
        <v>0</v>
      </c>
      <c r="L34" s="75">
        <f t="shared" si="6"/>
        <v>132000</v>
      </c>
      <c r="M34" s="75">
        <f t="shared" si="7"/>
        <v>262000</v>
      </c>
      <c r="N34" s="34">
        <v>2100</v>
      </c>
      <c r="O34" s="42">
        <v>0</v>
      </c>
      <c r="P34" s="40">
        <v>45000</v>
      </c>
    </row>
    <row r="35" spans="1:16" s="45" customFormat="1">
      <c r="A35" s="77" t="s">
        <v>51</v>
      </c>
      <c r="B35" s="70">
        <v>7745</v>
      </c>
      <c r="C35" s="70">
        <v>7797</v>
      </c>
      <c r="D35" s="71">
        <f t="shared" si="0"/>
        <v>52</v>
      </c>
      <c r="E35" s="72">
        <f t="shared" si="2"/>
        <v>72000</v>
      </c>
      <c r="F35" s="72">
        <f t="shared" si="3"/>
        <v>7000</v>
      </c>
      <c r="G35" s="70">
        <v>1305</v>
      </c>
      <c r="H35" s="70">
        <v>1317</v>
      </c>
      <c r="I35" s="73">
        <f t="shared" si="1"/>
        <v>12</v>
      </c>
      <c r="J35" s="74">
        <f t="shared" si="4"/>
        <v>12</v>
      </c>
      <c r="K35" s="73">
        <f t="shared" si="5"/>
        <v>0</v>
      </c>
      <c r="L35" s="75">
        <f t="shared" si="6"/>
        <v>72000</v>
      </c>
      <c r="M35" s="75">
        <f t="shared" si="7"/>
        <v>151000</v>
      </c>
      <c r="N35" s="34">
        <v>2100</v>
      </c>
      <c r="O35" s="34">
        <v>59</v>
      </c>
      <c r="P35" s="34"/>
    </row>
    <row r="36" spans="1:16">
      <c r="A36" s="69" t="s">
        <v>52</v>
      </c>
      <c r="B36" s="70">
        <v>30602</v>
      </c>
      <c r="C36" s="70">
        <v>30699</v>
      </c>
      <c r="D36" s="71">
        <f t="shared" si="0"/>
        <v>97</v>
      </c>
      <c r="E36" s="72">
        <f t="shared" si="2"/>
        <v>135000</v>
      </c>
      <c r="F36" s="72">
        <f t="shared" si="3"/>
        <v>14000</v>
      </c>
      <c r="G36" s="70">
        <v>7264</v>
      </c>
      <c r="H36" s="70">
        <v>7279</v>
      </c>
      <c r="I36" s="73">
        <f t="shared" si="1"/>
        <v>15</v>
      </c>
      <c r="J36" s="74">
        <f t="shared" si="4"/>
        <v>15</v>
      </c>
      <c r="K36" s="73">
        <f t="shared" si="5"/>
        <v>0</v>
      </c>
      <c r="L36" s="75">
        <f t="shared" si="6"/>
        <v>90000</v>
      </c>
      <c r="M36" s="75">
        <f t="shared" si="7"/>
        <v>239000</v>
      </c>
      <c r="N36" s="34">
        <v>2100</v>
      </c>
      <c r="O36" s="34">
        <v>4</v>
      </c>
      <c r="P36" s="34">
        <v>65000</v>
      </c>
    </row>
    <row r="37" spans="1:16">
      <c r="A37" s="69" t="s">
        <v>53</v>
      </c>
      <c r="B37" s="70">
        <v>31857</v>
      </c>
      <c r="C37" s="70">
        <v>31939</v>
      </c>
      <c r="D37" s="71">
        <f t="shared" si="0"/>
        <v>82</v>
      </c>
      <c r="E37" s="72">
        <f t="shared" si="2"/>
        <v>114000</v>
      </c>
      <c r="F37" s="72">
        <f t="shared" si="3"/>
        <v>11000</v>
      </c>
      <c r="G37" s="70">
        <v>1426</v>
      </c>
      <c r="H37" s="70">
        <v>1442</v>
      </c>
      <c r="I37" s="73">
        <f t="shared" si="1"/>
        <v>16</v>
      </c>
      <c r="J37" s="74">
        <f t="shared" si="4"/>
        <v>16</v>
      </c>
      <c r="K37" s="73">
        <f t="shared" si="5"/>
        <v>0</v>
      </c>
      <c r="L37" s="75">
        <f t="shared" si="6"/>
        <v>96000</v>
      </c>
      <c r="M37" s="75">
        <f t="shared" si="7"/>
        <v>221000</v>
      </c>
      <c r="N37" s="34">
        <v>2100</v>
      </c>
      <c r="O37" s="34">
        <v>53</v>
      </c>
      <c r="P37" s="34">
        <v>30000</v>
      </c>
    </row>
    <row r="38" spans="1:16" s="44" customFormat="1">
      <c r="A38" s="77" t="s">
        <v>54</v>
      </c>
      <c r="B38" s="70">
        <v>6730</v>
      </c>
      <c r="C38" s="70">
        <v>6783</v>
      </c>
      <c r="D38" s="71">
        <f t="shared" si="0"/>
        <v>53</v>
      </c>
      <c r="E38" s="72">
        <f t="shared" si="2"/>
        <v>74000</v>
      </c>
      <c r="F38" s="72">
        <f t="shared" si="3"/>
        <v>7000</v>
      </c>
      <c r="G38" s="70">
        <v>3979</v>
      </c>
      <c r="H38" s="70">
        <v>3994</v>
      </c>
      <c r="I38" s="73">
        <f t="shared" si="1"/>
        <v>15</v>
      </c>
      <c r="J38" s="74">
        <f t="shared" si="4"/>
        <v>15</v>
      </c>
      <c r="K38" s="73">
        <f t="shared" si="5"/>
        <v>0</v>
      </c>
      <c r="L38" s="75">
        <f t="shared" si="6"/>
        <v>90000</v>
      </c>
      <c r="M38" s="75">
        <f t="shared" si="7"/>
        <v>171000</v>
      </c>
      <c r="N38" s="34">
        <v>2100</v>
      </c>
      <c r="O38" s="40">
        <v>11</v>
      </c>
      <c r="P38" s="40">
        <v>25000</v>
      </c>
    </row>
    <row r="39" spans="1:16">
      <c r="A39" s="69" t="s">
        <v>55</v>
      </c>
      <c r="B39" s="70">
        <v>151</v>
      </c>
      <c r="C39" s="70">
        <v>206</v>
      </c>
      <c r="D39" s="71">
        <f t="shared" si="0"/>
        <v>55</v>
      </c>
      <c r="E39" s="72">
        <f t="shared" si="2"/>
        <v>76000</v>
      </c>
      <c r="F39" s="72">
        <f t="shared" si="3"/>
        <v>8000</v>
      </c>
      <c r="G39" s="70">
        <v>4505</v>
      </c>
      <c r="H39" s="70">
        <v>4510</v>
      </c>
      <c r="I39" s="73">
        <f t="shared" si="1"/>
        <v>5</v>
      </c>
      <c r="J39" s="74">
        <f t="shared" si="4"/>
        <v>5</v>
      </c>
      <c r="K39" s="73">
        <f t="shared" si="5"/>
        <v>0</v>
      </c>
      <c r="L39" s="75">
        <f t="shared" si="6"/>
        <v>30000</v>
      </c>
      <c r="M39" s="75">
        <f t="shared" si="7"/>
        <v>114000</v>
      </c>
      <c r="N39" s="34">
        <v>2100</v>
      </c>
      <c r="O39" s="34">
        <v>27</v>
      </c>
      <c r="P39" s="34"/>
    </row>
    <row r="40" spans="1:16" s="45" customFormat="1">
      <c r="A40" s="77" t="s">
        <v>56</v>
      </c>
      <c r="B40" s="70">
        <v>29922</v>
      </c>
      <c r="C40" s="70">
        <v>29961</v>
      </c>
      <c r="D40" s="71">
        <f t="shared" si="0"/>
        <v>39</v>
      </c>
      <c r="E40" s="72">
        <f t="shared" si="2"/>
        <v>54000</v>
      </c>
      <c r="F40" s="72">
        <f t="shared" si="3"/>
        <v>5000</v>
      </c>
      <c r="G40" s="70">
        <v>5295</v>
      </c>
      <c r="H40" s="70">
        <v>5305</v>
      </c>
      <c r="I40" s="73">
        <f t="shared" si="1"/>
        <v>10</v>
      </c>
      <c r="J40" s="74">
        <f t="shared" si="4"/>
        <v>10</v>
      </c>
      <c r="K40" s="73">
        <f t="shared" si="5"/>
        <v>0</v>
      </c>
      <c r="L40" s="75">
        <f t="shared" si="6"/>
        <v>60000</v>
      </c>
      <c r="M40" s="75">
        <f t="shared" si="7"/>
        <v>119000</v>
      </c>
      <c r="N40" s="34">
        <v>2100</v>
      </c>
      <c r="O40" s="34">
        <v>8</v>
      </c>
      <c r="P40" s="34">
        <v>30000</v>
      </c>
    </row>
    <row r="41" spans="1:16">
      <c r="A41" s="69" t="s">
        <v>57</v>
      </c>
      <c r="B41" s="70">
        <v>28944</v>
      </c>
      <c r="C41" s="70">
        <v>29033</v>
      </c>
      <c r="D41" s="71">
        <f t="shared" si="0"/>
        <v>89</v>
      </c>
      <c r="E41" s="72">
        <f t="shared" si="2"/>
        <v>124000</v>
      </c>
      <c r="F41" s="72">
        <f t="shared" si="3"/>
        <v>12000</v>
      </c>
      <c r="G41" s="70">
        <v>1485</v>
      </c>
      <c r="H41" s="70">
        <v>1508</v>
      </c>
      <c r="I41" s="73">
        <f t="shared" si="1"/>
        <v>23</v>
      </c>
      <c r="J41" s="74">
        <f t="shared" si="4"/>
        <v>23</v>
      </c>
      <c r="K41" s="73">
        <f t="shared" si="5"/>
        <v>0</v>
      </c>
      <c r="L41" s="75">
        <f t="shared" si="6"/>
        <v>138000</v>
      </c>
      <c r="M41" s="75">
        <f t="shared" si="7"/>
        <v>274000</v>
      </c>
      <c r="N41" s="34">
        <v>2100</v>
      </c>
      <c r="O41" s="34">
        <v>8</v>
      </c>
      <c r="P41" s="34">
        <v>35000</v>
      </c>
    </row>
    <row r="42" spans="1:16">
      <c r="A42" s="69" t="s">
        <v>58</v>
      </c>
      <c r="B42" s="70">
        <v>28557</v>
      </c>
      <c r="C42" s="70">
        <v>28609</v>
      </c>
      <c r="D42" s="71">
        <f t="shared" si="0"/>
        <v>52</v>
      </c>
      <c r="E42" s="72">
        <f t="shared" si="2"/>
        <v>72000</v>
      </c>
      <c r="F42" s="72">
        <f t="shared" si="3"/>
        <v>7000</v>
      </c>
      <c r="G42" s="70">
        <v>767</v>
      </c>
      <c r="H42" s="70">
        <v>778</v>
      </c>
      <c r="I42" s="73">
        <f t="shared" si="1"/>
        <v>11</v>
      </c>
      <c r="J42" s="74">
        <f t="shared" si="4"/>
        <v>11</v>
      </c>
      <c r="K42" s="73">
        <f t="shared" si="5"/>
        <v>0</v>
      </c>
      <c r="L42" s="75">
        <f t="shared" si="6"/>
        <v>66000</v>
      </c>
      <c r="M42" s="75">
        <f t="shared" si="7"/>
        <v>145000</v>
      </c>
      <c r="N42" s="34">
        <v>2100</v>
      </c>
      <c r="O42" s="34">
        <v>29</v>
      </c>
      <c r="P42" s="34"/>
    </row>
    <row r="43" spans="1:16">
      <c r="A43" s="69" t="s">
        <v>59</v>
      </c>
      <c r="B43" s="70">
        <v>33869</v>
      </c>
      <c r="C43" s="70">
        <v>33921</v>
      </c>
      <c r="D43" s="71">
        <f t="shared" si="0"/>
        <v>52</v>
      </c>
      <c r="E43" s="72">
        <f t="shared" si="2"/>
        <v>72000</v>
      </c>
      <c r="F43" s="72">
        <f t="shared" si="3"/>
        <v>7000</v>
      </c>
      <c r="G43" s="70">
        <v>1868</v>
      </c>
      <c r="H43" s="70">
        <v>1884</v>
      </c>
      <c r="I43" s="73">
        <f t="shared" si="1"/>
        <v>16</v>
      </c>
      <c r="J43" s="74">
        <f t="shared" si="4"/>
        <v>16</v>
      </c>
      <c r="K43" s="73">
        <f t="shared" si="5"/>
        <v>0</v>
      </c>
      <c r="L43" s="75">
        <f t="shared" si="6"/>
        <v>96000</v>
      </c>
      <c r="M43" s="75">
        <f t="shared" si="7"/>
        <v>175000</v>
      </c>
      <c r="N43" s="34">
        <v>2100</v>
      </c>
      <c r="O43" s="34">
        <v>22</v>
      </c>
      <c r="P43" s="34"/>
    </row>
    <row r="44" spans="1:16">
      <c r="A44" s="69" t="s">
        <v>60</v>
      </c>
      <c r="B44" s="70">
        <v>29476</v>
      </c>
      <c r="C44" s="70">
        <v>29511</v>
      </c>
      <c r="D44" s="71">
        <f t="shared" si="0"/>
        <v>35</v>
      </c>
      <c r="E44" s="72">
        <f t="shared" si="2"/>
        <v>49000</v>
      </c>
      <c r="F44" s="72">
        <f t="shared" si="3"/>
        <v>5000</v>
      </c>
      <c r="G44" s="70">
        <v>1372</v>
      </c>
      <c r="H44" s="70">
        <v>1384</v>
      </c>
      <c r="I44" s="73">
        <f t="shared" si="1"/>
        <v>12</v>
      </c>
      <c r="J44" s="74">
        <f t="shared" si="4"/>
        <v>12</v>
      </c>
      <c r="K44" s="73">
        <f t="shared" si="5"/>
        <v>0</v>
      </c>
      <c r="L44" s="75">
        <f t="shared" si="6"/>
        <v>72000</v>
      </c>
      <c r="M44" s="75">
        <f t="shared" si="7"/>
        <v>126000</v>
      </c>
      <c r="N44" s="34">
        <v>2100</v>
      </c>
      <c r="O44" s="34">
        <v>15</v>
      </c>
      <c r="P44" s="34"/>
    </row>
    <row r="45" spans="1:16">
      <c r="A45" s="69" t="s">
        <v>61</v>
      </c>
      <c r="B45" s="70">
        <v>30537</v>
      </c>
      <c r="C45" s="70">
        <v>30578</v>
      </c>
      <c r="D45" s="71">
        <f t="shared" si="0"/>
        <v>41</v>
      </c>
      <c r="E45" s="72">
        <f t="shared" si="2"/>
        <v>57000</v>
      </c>
      <c r="F45" s="72">
        <f t="shared" si="3"/>
        <v>6000</v>
      </c>
      <c r="G45" s="70">
        <v>1223</v>
      </c>
      <c r="H45" s="70">
        <v>1231</v>
      </c>
      <c r="I45" s="73">
        <f t="shared" si="1"/>
        <v>8</v>
      </c>
      <c r="J45" s="74">
        <f t="shared" si="4"/>
        <v>8</v>
      </c>
      <c r="K45" s="73">
        <f t="shared" si="5"/>
        <v>0</v>
      </c>
      <c r="L45" s="75">
        <f t="shared" si="6"/>
        <v>48000</v>
      </c>
      <c r="M45" s="75">
        <f t="shared" si="7"/>
        <v>111000</v>
      </c>
      <c r="N45" s="34">
        <v>2100</v>
      </c>
      <c r="O45" s="34">
        <v>8</v>
      </c>
      <c r="P45" s="34">
        <v>10000</v>
      </c>
    </row>
    <row r="46" spans="1:16" s="39" customFormat="1">
      <c r="A46" s="76" t="s">
        <v>62</v>
      </c>
      <c r="B46" s="70">
        <v>32527</v>
      </c>
      <c r="C46" s="70">
        <v>32558</v>
      </c>
      <c r="D46" s="71">
        <f t="shared" si="0"/>
        <v>31</v>
      </c>
      <c r="E46" s="72">
        <f t="shared" si="2"/>
        <v>43000</v>
      </c>
      <c r="F46" s="72">
        <f t="shared" si="3"/>
        <v>4000</v>
      </c>
      <c r="G46" s="70">
        <v>1239</v>
      </c>
      <c r="H46" s="70">
        <v>1247</v>
      </c>
      <c r="I46" s="73">
        <f t="shared" si="1"/>
        <v>8</v>
      </c>
      <c r="J46" s="74">
        <f t="shared" si="4"/>
        <v>8</v>
      </c>
      <c r="K46" s="73">
        <f t="shared" si="5"/>
        <v>0</v>
      </c>
      <c r="L46" s="75">
        <f t="shared" si="6"/>
        <v>48000</v>
      </c>
      <c r="M46" s="75">
        <f t="shared" si="7"/>
        <v>95000</v>
      </c>
      <c r="N46" s="34">
        <v>2100</v>
      </c>
      <c r="O46" s="38">
        <v>12</v>
      </c>
      <c r="P46" s="34">
        <v>10000</v>
      </c>
    </row>
    <row r="47" spans="1:16">
      <c r="A47" s="69" t="s">
        <v>63</v>
      </c>
      <c r="B47" s="70">
        <v>32761</v>
      </c>
      <c r="C47" s="70">
        <v>32854</v>
      </c>
      <c r="D47" s="71">
        <f t="shared" si="0"/>
        <v>93</v>
      </c>
      <c r="E47" s="72">
        <f t="shared" si="2"/>
        <v>129000</v>
      </c>
      <c r="F47" s="72">
        <f t="shared" si="3"/>
        <v>13000</v>
      </c>
      <c r="G47" s="70">
        <v>6092</v>
      </c>
      <c r="H47" s="70">
        <v>6103</v>
      </c>
      <c r="I47" s="73">
        <f t="shared" si="1"/>
        <v>11</v>
      </c>
      <c r="J47" s="74">
        <f t="shared" si="4"/>
        <v>11</v>
      </c>
      <c r="K47" s="73">
        <f t="shared" si="5"/>
        <v>0</v>
      </c>
      <c r="L47" s="75">
        <f t="shared" si="6"/>
        <v>66000</v>
      </c>
      <c r="M47" s="75">
        <f t="shared" si="7"/>
        <v>208000</v>
      </c>
      <c r="N47" s="34">
        <v>2100</v>
      </c>
      <c r="O47" s="34">
        <v>8</v>
      </c>
      <c r="P47" s="34">
        <v>15000</v>
      </c>
    </row>
    <row r="48" spans="1:16">
      <c r="A48" s="69" t="s">
        <v>64</v>
      </c>
      <c r="B48" s="70">
        <v>29698</v>
      </c>
      <c r="C48" s="70">
        <v>29735</v>
      </c>
      <c r="D48" s="71">
        <f t="shared" si="0"/>
        <v>37</v>
      </c>
      <c r="E48" s="72">
        <f t="shared" si="2"/>
        <v>51000</v>
      </c>
      <c r="F48" s="72">
        <f t="shared" si="3"/>
        <v>5000</v>
      </c>
      <c r="G48" s="70">
        <v>3225</v>
      </c>
      <c r="H48" s="70">
        <v>3235</v>
      </c>
      <c r="I48" s="73">
        <f t="shared" si="1"/>
        <v>10</v>
      </c>
      <c r="J48" s="74">
        <f t="shared" si="4"/>
        <v>10</v>
      </c>
      <c r="K48" s="73">
        <f t="shared" si="5"/>
        <v>0</v>
      </c>
      <c r="L48" s="75">
        <f t="shared" si="6"/>
        <v>60000</v>
      </c>
      <c r="M48" s="75">
        <f t="shared" si="7"/>
        <v>116000</v>
      </c>
      <c r="N48" s="34">
        <v>2100</v>
      </c>
      <c r="O48" s="34">
        <v>3</v>
      </c>
      <c r="P48" s="34">
        <v>20000</v>
      </c>
    </row>
    <row r="49" spans="1:16" s="45" customFormat="1">
      <c r="A49" s="77" t="s">
        <v>65</v>
      </c>
      <c r="B49" s="70">
        <v>483</v>
      </c>
      <c r="C49" s="70">
        <v>519</v>
      </c>
      <c r="D49" s="71">
        <f t="shared" si="0"/>
        <v>36</v>
      </c>
      <c r="E49" s="72">
        <f t="shared" si="2"/>
        <v>50000</v>
      </c>
      <c r="F49" s="72">
        <f t="shared" si="3"/>
        <v>5000</v>
      </c>
      <c r="G49" s="70">
        <v>101</v>
      </c>
      <c r="H49" s="70">
        <v>103</v>
      </c>
      <c r="I49" s="73">
        <f t="shared" si="1"/>
        <v>2</v>
      </c>
      <c r="J49" s="74">
        <f t="shared" si="4"/>
        <v>2</v>
      </c>
      <c r="K49" s="73">
        <f t="shared" si="5"/>
        <v>0</v>
      </c>
      <c r="L49" s="75">
        <f t="shared" si="6"/>
        <v>12000</v>
      </c>
      <c r="M49" s="75">
        <f t="shared" si="7"/>
        <v>67000</v>
      </c>
      <c r="N49" s="34">
        <v>2100</v>
      </c>
      <c r="O49" s="34">
        <v>0</v>
      </c>
      <c r="P49" s="34">
        <v>40000</v>
      </c>
    </row>
    <row r="50" spans="1:16">
      <c r="A50" s="69" t="s">
        <v>66</v>
      </c>
      <c r="B50" s="70">
        <v>27406</v>
      </c>
      <c r="C50" s="70">
        <v>27473</v>
      </c>
      <c r="D50" s="71">
        <f t="shared" si="0"/>
        <v>67</v>
      </c>
      <c r="E50" s="72">
        <f t="shared" si="2"/>
        <v>93000</v>
      </c>
      <c r="F50" s="72">
        <f t="shared" si="3"/>
        <v>9000</v>
      </c>
      <c r="G50" s="70">
        <v>6213</v>
      </c>
      <c r="H50" s="70">
        <v>6230</v>
      </c>
      <c r="I50" s="73">
        <f t="shared" si="1"/>
        <v>17</v>
      </c>
      <c r="J50" s="74">
        <f t="shared" si="4"/>
        <v>17</v>
      </c>
      <c r="K50" s="73">
        <f t="shared" si="5"/>
        <v>0</v>
      </c>
      <c r="L50" s="75">
        <f t="shared" si="6"/>
        <v>102000</v>
      </c>
      <c r="M50" s="75">
        <f t="shared" si="7"/>
        <v>204000</v>
      </c>
      <c r="N50" s="34">
        <v>2100</v>
      </c>
      <c r="O50" s="34">
        <v>16</v>
      </c>
      <c r="P50" s="34">
        <v>15000</v>
      </c>
    </row>
    <row r="51" spans="1:16">
      <c r="A51" s="69" t="s">
        <v>67</v>
      </c>
      <c r="B51" s="70">
        <v>7419</v>
      </c>
      <c r="C51" s="70">
        <v>7468</v>
      </c>
      <c r="D51" s="71">
        <f t="shared" si="0"/>
        <v>49</v>
      </c>
      <c r="E51" s="72">
        <f t="shared" si="2"/>
        <v>68000</v>
      </c>
      <c r="F51" s="72">
        <f t="shared" si="3"/>
        <v>7000</v>
      </c>
      <c r="G51" s="70">
        <v>6873</v>
      </c>
      <c r="H51" s="70">
        <v>6879</v>
      </c>
      <c r="I51" s="73">
        <f t="shared" si="1"/>
        <v>6</v>
      </c>
      <c r="J51" s="74">
        <f t="shared" si="4"/>
        <v>6</v>
      </c>
      <c r="K51" s="73">
        <f t="shared" si="5"/>
        <v>0</v>
      </c>
      <c r="L51" s="75">
        <f t="shared" si="6"/>
        <v>36000</v>
      </c>
      <c r="M51" s="75">
        <f t="shared" si="7"/>
        <v>111000</v>
      </c>
      <c r="N51" s="34">
        <v>2100</v>
      </c>
      <c r="O51" s="34">
        <v>36</v>
      </c>
      <c r="P51" s="34"/>
    </row>
    <row r="52" spans="1:16">
      <c r="A52" s="69" t="s">
        <v>68</v>
      </c>
      <c r="B52" s="70">
        <v>26944</v>
      </c>
      <c r="C52" s="70">
        <v>26988</v>
      </c>
      <c r="D52" s="71">
        <f t="shared" si="0"/>
        <v>44</v>
      </c>
      <c r="E52" s="72">
        <f t="shared" si="2"/>
        <v>61000</v>
      </c>
      <c r="F52" s="72">
        <f t="shared" si="3"/>
        <v>6000</v>
      </c>
      <c r="G52" s="70">
        <v>2372</v>
      </c>
      <c r="H52" s="70">
        <v>2396</v>
      </c>
      <c r="I52" s="73">
        <f t="shared" si="1"/>
        <v>24</v>
      </c>
      <c r="J52" s="74">
        <f t="shared" si="4"/>
        <v>24</v>
      </c>
      <c r="K52" s="73">
        <f t="shared" si="5"/>
        <v>0</v>
      </c>
      <c r="L52" s="75">
        <f t="shared" si="6"/>
        <v>144000</v>
      </c>
      <c r="M52" s="75">
        <f t="shared" si="7"/>
        <v>211000</v>
      </c>
      <c r="N52" s="34">
        <v>2100</v>
      </c>
      <c r="O52" s="34">
        <v>27</v>
      </c>
      <c r="P52" s="34">
        <v>45000</v>
      </c>
    </row>
    <row r="53" spans="1:16">
      <c r="A53" s="69" t="s">
        <v>69</v>
      </c>
      <c r="B53" s="70">
        <v>28183</v>
      </c>
      <c r="C53" s="70">
        <v>28222</v>
      </c>
      <c r="D53" s="71">
        <f t="shared" si="0"/>
        <v>39</v>
      </c>
      <c r="E53" s="72">
        <f t="shared" si="2"/>
        <v>54000</v>
      </c>
      <c r="F53" s="72">
        <f t="shared" si="3"/>
        <v>5000</v>
      </c>
      <c r="G53" s="70">
        <v>6167</v>
      </c>
      <c r="H53" s="70">
        <v>6174</v>
      </c>
      <c r="I53" s="73">
        <f t="shared" si="1"/>
        <v>7</v>
      </c>
      <c r="J53" s="74">
        <f t="shared" si="4"/>
        <v>7</v>
      </c>
      <c r="K53" s="73">
        <f t="shared" si="5"/>
        <v>0</v>
      </c>
      <c r="L53" s="75">
        <f t="shared" si="6"/>
        <v>42000</v>
      </c>
      <c r="M53" s="75">
        <f t="shared" si="7"/>
        <v>101000</v>
      </c>
      <c r="N53" s="34">
        <v>2100</v>
      </c>
      <c r="O53" s="34">
        <v>6</v>
      </c>
      <c r="P53" s="34">
        <v>20000</v>
      </c>
    </row>
    <row r="54" spans="1:16" s="45" customFormat="1">
      <c r="A54" s="77" t="s">
        <v>70</v>
      </c>
      <c r="B54" s="70">
        <v>27094</v>
      </c>
      <c r="C54" s="70">
        <v>27193</v>
      </c>
      <c r="D54" s="71">
        <f t="shared" si="0"/>
        <v>99</v>
      </c>
      <c r="E54" s="72">
        <f t="shared" si="2"/>
        <v>137000</v>
      </c>
      <c r="F54" s="72">
        <f t="shared" si="3"/>
        <v>14000</v>
      </c>
      <c r="G54" s="70">
        <v>6589</v>
      </c>
      <c r="H54" s="70">
        <v>6602</v>
      </c>
      <c r="I54" s="73">
        <f t="shared" si="1"/>
        <v>13</v>
      </c>
      <c r="J54" s="74">
        <f t="shared" si="4"/>
        <v>13</v>
      </c>
      <c r="K54" s="73">
        <f t="shared" si="5"/>
        <v>0</v>
      </c>
      <c r="L54" s="75">
        <f t="shared" si="6"/>
        <v>78000</v>
      </c>
      <c r="M54" s="75">
        <f t="shared" si="7"/>
        <v>229000</v>
      </c>
      <c r="N54" s="34">
        <v>2100</v>
      </c>
      <c r="O54" s="34">
        <v>29</v>
      </c>
      <c r="P54" s="34">
        <v>25000</v>
      </c>
    </row>
    <row r="55" spans="1:16">
      <c r="A55" s="69" t="s">
        <v>71</v>
      </c>
      <c r="B55" s="70">
        <v>30901</v>
      </c>
      <c r="C55" s="70">
        <v>30955</v>
      </c>
      <c r="D55" s="71">
        <f t="shared" si="0"/>
        <v>54</v>
      </c>
      <c r="E55" s="72">
        <f t="shared" si="2"/>
        <v>75000</v>
      </c>
      <c r="F55" s="72">
        <f t="shared" si="3"/>
        <v>8000</v>
      </c>
      <c r="G55" s="70">
        <v>1611</v>
      </c>
      <c r="H55" s="70">
        <v>1618</v>
      </c>
      <c r="I55" s="73">
        <f t="shared" si="1"/>
        <v>7</v>
      </c>
      <c r="J55" s="74">
        <f t="shared" si="4"/>
        <v>7</v>
      </c>
      <c r="K55" s="73">
        <f t="shared" si="5"/>
        <v>0</v>
      </c>
      <c r="L55" s="75">
        <f t="shared" si="6"/>
        <v>42000</v>
      </c>
      <c r="M55" s="75">
        <f t="shared" si="7"/>
        <v>125000</v>
      </c>
      <c r="N55" s="34">
        <v>2100</v>
      </c>
      <c r="O55" s="34">
        <v>29</v>
      </c>
      <c r="P55" s="34">
        <v>10000</v>
      </c>
    </row>
    <row r="56" spans="1:16" s="45" customFormat="1">
      <c r="A56" s="77" t="s">
        <v>72</v>
      </c>
      <c r="B56" s="70">
        <v>26993</v>
      </c>
      <c r="C56" s="70">
        <v>27052</v>
      </c>
      <c r="D56" s="71">
        <f t="shared" si="0"/>
        <v>59</v>
      </c>
      <c r="E56" s="72">
        <f t="shared" si="2"/>
        <v>82000</v>
      </c>
      <c r="F56" s="72">
        <f t="shared" si="3"/>
        <v>8000</v>
      </c>
      <c r="G56" s="70">
        <v>2680</v>
      </c>
      <c r="H56" s="70">
        <v>2689</v>
      </c>
      <c r="I56" s="73">
        <f t="shared" si="1"/>
        <v>9</v>
      </c>
      <c r="J56" s="74">
        <f t="shared" si="4"/>
        <v>9</v>
      </c>
      <c r="K56" s="73">
        <f t="shared" si="5"/>
        <v>0</v>
      </c>
      <c r="L56" s="75">
        <f t="shared" si="6"/>
        <v>54000</v>
      </c>
      <c r="M56" s="75">
        <f t="shared" si="7"/>
        <v>144000</v>
      </c>
      <c r="N56" s="34">
        <v>2100</v>
      </c>
      <c r="O56" s="34">
        <v>30</v>
      </c>
      <c r="P56" s="34">
        <v>35000</v>
      </c>
    </row>
    <row r="57" spans="1:16">
      <c r="A57" s="69" t="s">
        <v>73</v>
      </c>
      <c r="B57" s="70">
        <v>30111</v>
      </c>
      <c r="C57" s="70">
        <v>30185</v>
      </c>
      <c r="D57" s="71">
        <f t="shared" si="0"/>
        <v>74</v>
      </c>
      <c r="E57" s="72">
        <f t="shared" si="2"/>
        <v>103000</v>
      </c>
      <c r="F57" s="72">
        <f t="shared" si="3"/>
        <v>10000</v>
      </c>
      <c r="G57" s="70">
        <v>2966</v>
      </c>
      <c r="H57" s="70">
        <v>2991</v>
      </c>
      <c r="I57" s="73">
        <f t="shared" si="1"/>
        <v>25</v>
      </c>
      <c r="J57" s="74">
        <f t="shared" si="4"/>
        <v>25</v>
      </c>
      <c r="K57" s="73">
        <f t="shared" si="5"/>
        <v>0</v>
      </c>
      <c r="L57" s="75">
        <f t="shared" si="6"/>
        <v>150000</v>
      </c>
      <c r="M57" s="75">
        <f t="shared" si="7"/>
        <v>263000</v>
      </c>
      <c r="N57" s="34">
        <v>2100</v>
      </c>
      <c r="O57" s="34">
        <v>31</v>
      </c>
      <c r="P57" s="34"/>
    </row>
    <row r="58" spans="1:16">
      <c r="A58" s="69" t="s">
        <v>74</v>
      </c>
      <c r="B58" s="70">
        <v>20542</v>
      </c>
      <c r="C58" s="70">
        <v>20605</v>
      </c>
      <c r="D58" s="71">
        <f t="shared" si="0"/>
        <v>63</v>
      </c>
      <c r="E58" s="72">
        <f t="shared" si="2"/>
        <v>87000</v>
      </c>
      <c r="F58" s="72">
        <f t="shared" si="3"/>
        <v>9000</v>
      </c>
      <c r="G58" s="70">
        <v>1909</v>
      </c>
      <c r="H58" s="70">
        <v>1916</v>
      </c>
      <c r="I58" s="73">
        <f t="shared" si="1"/>
        <v>7</v>
      </c>
      <c r="J58" s="74">
        <f t="shared" si="4"/>
        <v>7</v>
      </c>
      <c r="K58" s="73">
        <f t="shared" si="5"/>
        <v>0</v>
      </c>
      <c r="L58" s="75">
        <f t="shared" si="6"/>
        <v>42000</v>
      </c>
      <c r="M58" s="75">
        <f t="shared" si="7"/>
        <v>138000</v>
      </c>
      <c r="N58" s="34">
        <v>2100</v>
      </c>
      <c r="O58" s="34">
        <v>29</v>
      </c>
      <c r="P58" s="34">
        <v>15000</v>
      </c>
    </row>
    <row r="59" spans="1:16">
      <c r="A59" s="69" t="s">
        <v>75</v>
      </c>
      <c r="B59" s="70">
        <v>5955</v>
      </c>
      <c r="C59" s="70">
        <v>5979</v>
      </c>
      <c r="D59" s="71">
        <f t="shared" si="0"/>
        <v>24</v>
      </c>
      <c r="E59" s="72">
        <f t="shared" si="2"/>
        <v>33000</v>
      </c>
      <c r="F59" s="72">
        <f t="shared" si="3"/>
        <v>3000</v>
      </c>
      <c r="G59" s="70">
        <v>5382</v>
      </c>
      <c r="H59" s="70">
        <v>5386</v>
      </c>
      <c r="I59" s="73">
        <f t="shared" si="1"/>
        <v>4</v>
      </c>
      <c r="J59" s="74">
        <f t="shared" si="4"/>
        <v>4</v>
      </c>
      <c r="K59" s="73">
        <f t="shared" si="5"/>
        <v>0</v>
      </c>
      <c r="L59" s="75">
        <f t="shared" si="6"/>
        <v>24000</v>
      </c>
      <c r="M59" s="75">
        <f t="shared" si="7"/>
        <v>60000</v>
      </c>
      <c r="N59" s="34">
        <v>2100</v>
      </c>
      <c r="O59" s="34">
        <v>5</v>
      </c>
      <c r="P59" s="34">
        <v>10000</v>
      </c>
    </row>
    <row r="60" spans="1:16">
      <c r="A60" s="69" t="s">
        <v>76</v>
      </c>
      <c r="B60" s="70">
        <v>31434</v>
      </c>
      <c r="C60" s="70">
        <v>31464</v>
      </c>
      <c r="D60" s="71">
        <f t="shared" si="0"/>
        <v>30</v>
      </c>
      <c r="E60" s="72">
        <f t="shared" si="2"/>
        <v>42000</v>
      </c>
      <c r="F60" s="72">
        <f t="shared" si="3"/>
        <v>4000</v>
      </c>
      <c r="G60" s="70">
        <v>1640</v>
      </c>
      <c r="H60" s="70">
        <v>1648</v>
      </c>
      <c r="I60" s="73">
        <f t="shared" si="1"/>
        <v>8</v>
      </c>
      <c r="J60" s="74">
        <f t="shared" si="4"/>
        <v>8</v>
      </c>
      <c r="K60" s="73">
        <f t="shared" si="5"/>
        <v>0</v>
      </c>
      <c r="L60" s="75">
        <f t="shared" si="6"/>
        <v>48000</v>
      </c>
      <c r="M60" s="75">
        <f t="shared" si="7"/>
        <v>94000</v>
      </c>
      <c r="N60" s="34">
        <v>2100</v>
      </c>
      <c r="O60" s="34">
        <v>8</v>
      </c>
      <c r="P60" s="34">
        <v>10000</v>
      </c>
    </row>
    <row r="61" spans="1:16">
      <c r="A61" s="69" t="s">
        <v>77</v>
      </c>
      <c r="B61" s="70">
        <v>36882</v>
      </c>
      <c r="C61" s="70">
        <v>36928</v>
      </c>
      <c r="D61" s="71">
        <f t="shared" si="0"/>
        <v>46</v>
      </c>
      <c r="E61" s="72">
        <f t="shared" si="2"/>
        <v>64000</v>
      </c>
      <c r="F61" s="72">
        <f t="shared" si="3"/>
        <v>6000</v>
      </c>
      <c r="G61" s="70">
        <v>5811</v>
      </c>
      <c r="H61" s="70">
        <v>5816</v>
      </c>
      <c r="I61" s="73">
        <f t="shared" si="1"/>
        <v>5</v>
      </c>
      <c r="J61" s="74">
        <f t="shared" si="4"/>
        <v>5</v>
      </c>
      <c r="K61" s="73">
        <f t="shared" si="5"/>
        <v>0</v>
      </c>
      <c r="L61" s="75">
        <f t="shared" si="6"/>
        <v>30000</v>
      </c>
      <c r="M61" s="75">
        <f t="shared" si="7"/>
        <v>100000</v>
      </c>
      <c r="N61" s="34">
        <v>2100</v>
      </c>
      <c r="O61" s="34">
        <v>22</v>
      </c>
      <c r="P61" s="34">
        <v>30000</v>
      </c>
    </row>
    <row r="62" spans="1:16" s="45" customFormat="1">
      <c r="A62" s="77" t="s">
        <v>78</v>
      </c>
      <c r="B62" s="70">
        <v>34763</v>
      </c>
      <c r="C62" s="70">
        <v>34852</v>
      </c>
      <c r="D62" s="71">
        <f t="shared" si="0"/>
        <v>89</v>
      </c>
      <c r="E62" s="72">
        <f t="shared" si="2"/>
        <v>124000</v>
      </c>
      <c r="F62" s="72">
        <f t="shared" si="3"/>
        <v>12000</v>
      </c>
      <c r="G62" s="70">
        <v>674</v>
      </c>
      <c r="H62" s="70">
        <v>686</v>
      </c>
      <c r="I62" s="73">
        <f t="shared" si="1"/>
        <v>12</v>
      </c>
      <c r="J62" s="74">
        <f t="shared" si="4"/>
        <v>12</v>
      </c>
      <c r="K62" s="73">
        <f t="shared" si="5"/>
        <v>0</v>
      </c>
      <c r="L62" s="75">
        <f t="shared" si="6"/>
        <v>72000</v>
      </c>
      <c r="M62" s="75">
        <f t="shared" si="7"/>
        <v>208000</v>
      </c>
      <c r="N62" s="34">
        <v>2100</v>
      </c>
      <c r="O62" s="34">
        <v>37</v>
      </c>
      <c r="P62" s="34">
        <v>40000</v>
      </c>
    </row>
    <row r="63" spans="1:16" s="45" customFormat="1">
      <c r="A63" s="77" t="s">
        <v>79</v>
      </c>
      <c r="B63" s="70">
        <v>26378</v>
      </c>
      <c r="C63" s="70">
        <v>26408</v>
      </c>
      <c r="D63" s="71">
        <f t="shared" si="0"/>
        <v>30</v>
      </c>
      <c r="E63" s="72">
        <f t="shared" si="2"/>
        <v>42000</v>
      </c>
      <c r="F63" s="72">
        <f t="shared" si="3"/>
        <v>4000</v>
      </c>
      <c r="G63" s="70">
        <v>932</v>
      </c>
      <c r="H63" s="70">
        <v>941</v>
      </c>
      <c r="I63" s="73">
        <f t="shared" si="1"/>
        <v>9</v>
      </c>
      <c r="J63" s="74">
        <f t="shared" si="4"/>
        <v>9</v>
      </c>
      <c r="K63" s="73">
        <f t="shared" si="5"/>
        <v>0</v>
      </c>
      <c r="L63" s="75">
        <f t="shared" si="6"/>
        <v>54000</v>
      </c>
      <c r="M63" s="75">
        <f t="shared" si="7"/>
        <v>100000</v>
      </c>
      <c r="N63" s="34">
        <v>2100</v>
      </c>
      <c r="O63" s="34">
        <v>40</v>
      </c>
      <c r="P63" s="34">
        <v>10000</v>
      </c>
    </row>
    <row r="64" spans="1:16">
      <c r="A64" s="69" t="s">
        <v>80</v>
      </c>
      <c r="B64" s="70">
        <v>28858</v>
      </c>
      <c r="C64" s="70">
        <v>28904</v>
      </c>
      <c r="D64" s="71">
        <f t="shared" si="0"/>
        <v>46</v>
      </c>
      <c r="E64" s="72">
        <f t="shared" si="2"/>
        <v>64000</v>
      </c>
      <c r="F64" s="72">
        <f t="shared" si="3"/>
        <v>6000</v>
      </c>
      <c r="G64" s="70">
        <v>1489</v>
      </c>
      <c r="H64" s="70">
        <v>1490</v>
      </c>
      <c r="I64" s="73">
        <f t="shared" si="1"/>
        <v>1</v>
      </c>
      <c r="J64" s="74">
        <f t="shared" si="4"/>
        <v>1</v>
      </c>
      <c r="K64" s="73">
        <f t="shared" si="5"/>
        <v>0</v>
      </c>
      <c r="L64" s="75">
        <f t="shared" si="6"/>
        <v>6000</v>
      </c>
      <c r="M64" s="75">
        <f t="shared" si="7"/>
        <v>76000</v>
      </c>
      <c r="N64" s="34">
        <v>2100</v>
      </c>
      <c r="O64" s="34">
        <v>65</v>
      </c>
      <c r="P64" s="34">
        <v>45000</v>
      </c>
    </row>
    <row r="65" spans="1:17" s="39" customFormat="1" ht="19.5" customHeight="1">
      <c r="A65" s="76" t="s">
        <v>81</v>
      </c>
      <c r="B65" s="70">
        <v>30702</v>
      </c>
      <c r="C65" s="70">
        <v>30739</v>
      </c>
      <c r="D65" s="71">
        <f t="shared" si="0"/>
        <v>37</v>
      </c>
      <c r="E65" s="72">
        <f t="shared" si="2"/>
        <v>51000</v>
      </c>
      <c r="F65" s="72">
        <f t="shared" si="3"/>
        <v>5000</v>
      </c>
      <c r="G65" s="70">
        <v>1520</v>
      </c>
      <c r="H65" s="70">
        <v>1540</v>
      </c>
      <c r="I65" s="73">
        <f t="shared" si="1"/>
        <v>20</v>
      </c>
      <c r="J65" s="74">
        <f t="shared" si="4"/>
        <v>20</v>
      </c>
      <c r="K65" s="73">
        <f t="shared" si="5"/>
        <v>0</v>
      </c>
      <c r="L65" s="75">
        <f t="shared" si="6"/>
        <v>120000</v>
      </c>
      <c r="M65" s="75">
        <f t="shared" si="7"/>
        <v>176000</v>
      </c>
      <c r="N65" s="34">
        <v>2100</v>
      </c>
      <c r="O65" s="38">
        <v>54</v>
      </c>
      <c r="P65" s="34">
        <v>15000</v>
      </c>
    </row>
    <row r="66" spans="1:17" ht="19.5" customHeight="1">
      <c r="A66" s="69" t="s">
        <v>82</v>
      </c>
      <c r="B66" s="70">
        <v>32056</v>
      </c>
      <c r="C66" s="70">
        <v>32117</v>
      </c>
      <c r="D66" s="71">
        <f t="shared" si="0"/>
        <v>61</v>
      </c>
      <c r="E66" s="72">
        <f t="shared" si="2"/>
        <v>85000</v>
      </c>
      <c r="F66" s="72">
        <f t="shared" si="3"/>
        <v>9000</v>
      </c>
      <c r="G66" s="70">
        <v>756</v>
      </c>
      <c r="H66" s="70">
        <v>763</v>
      </c>
      <c r="I66" s="73">
        <f t="shared" si="1"/>
        <v>7</v>
      </c>
      <c r="J66" s="74">
        <f t="shared" si="4"/>
        <v>7</v>
      </c>
      <c r="K66" s="73">
        <f t="shared" si="5"/>
        <v>0</v>
      </c>
      <c r="L66" s="75">
        <f t="shared" si="6"/>
        <v>42000</v>
      </c>
      <c r="M66" s="75">
        <f t="shared" si="7"/>
        <v>136000</v>
      </c>
      <c r="N66" s="34">
        <v>2100</v>
      </c>
      <c r="O66" s="34">
        <v>0</v>
      </c>
      <c r="P66" s="34"/>
    </row>
    <row r="67" spans="1:17" ht="19.5" customHeight="1">
      <c r="A67" s="69" t="s">
        <v>83</v>
      </c>
      <c r="B67" s="70">
        <v>31768</v>
      </c>
      <c r="C67" s="70">
        <v>31807</v>
      </c>
      <c r="D67" s="71">
        <f t="shared" si="0"/>
        <v>39</v>
      </c>
      <c r="E67" s="72">
        <f t="shared" si="2"/>
        <v>54000</v>
      </c>
      <c r="F67" s="72">
        <f t="shared" si="3"/>
        <v>5000</v>
      </c>
      <c r="G67" s="70">
        <v>1874</v>
      </c>
      <c r="H67" s="70">
        <v>1880</v>
      </c>
      <c r="I67" s="73">
        <f t="shared" si="1"/>
        <v>6</v>
      </c>
      <c r="J67" s="74">
        <f t="shared" si="4"/>
        <v>6</v>
      </c>
      <c r="K67" s="73">
        <f t="shared" si="5"/>
        <v>0</v>
      </c>
      <c r="L67" s="75">
        <f t="shared" si="6"/>
        <v>36000</v>
      </c>
      <c r="M67" s="75">
        <f t="shared" si="7"/>
        <v>95000</v>
      </c>
      <c r="N67" s="34">
        <v>2100</v>
      </c>
      <c r="O67" s="34">
        <v>16</v>
      </c>
      <c r="P67" s="34">
        <v>40000</v>
      </c>
    </row>
    <row r="68" spans="1:17" ht="19.5" customHeight="1">
      <c r="A68" s="69" t="s">
        <v>84</v>
      </c>
      <c r="B68" s="70">
        <v>11236</v>
      </c>
      <c r="C68" s="70">
        <v>11286</v>
      </c>
      <c r="D68" s="71">
        <f t="shared" si="0"/>
        <v>50</v>
      </c>
      <c r="E68" s="72">
        <f t="shared" si="2"/>
        <v>69000</v>
      </c>
      <c r="F68" s="72">
        <f t="shared" si="3"/>
        <v>7000</v>
      </c>
      <c r="G68" s="70">
        <v>4473</v>
      </c>
      <c r="H68" s="70">
        <v>4478</v>
      </c>
      <c r="I68" s="73">
        <f t="shared" si="1"/>
        <v>5</v>
      </c>
      <c r="J68" s="74">
        <f t="shared" si="4"/>
        <v>5</v>
      </c>
      <c r="K68" s="73">
        <f t="shared" si="5"/>
        <v>0</v>
      </c>
      <c r="L68" s="75">
        <f t="shared" si="6"/>
        <v>30000</v>
      </c>
      <c r="M68" s="75">
        <f t="shared" si="7"/>
        <v>106000</v>
      </c>
      <c r="N68" s="34">
        <v>2100</v>
      </c>
      <c r="O68" s="34">
        <v>18</v>
      </c>
      <c r="P68" s="34">
        <v>45000</v>
      </c>
    </row>
    <row r="69" spans="1:17" s="39" customFormat="1" ht="19.5" customHeight="1">
      <c r="A69" s="76" t="s">
        <v>85</v>
      </c>
      <c r="B69" s="70">
        <v>29838</v>
      </c>
      <c r="C69" s="70">
        <v>29894</v>
      </c>
      <c r="D69" s="71">
        <f t="shared" si="0"/>
        <v>56</v>
      </c>
      <c r="E69" s="72">
        <f t="shared" si="2"/>
        <v>78000</v>
      </c>
      <c r="F69" s="72">
        <f t="shared" si="3"/>
        <v>8000</v>
      </c>
      <c r="G69" s="70">
        <v>445</v>
      </c>
      <c r="H69" s="70">
        <v>450</v>
      </c>
      <c r="I69" s="73">
        <f t="shared" si="1"/>
        <v>5</v>
      </c>
      <c r="J69" s="74">
        <f t="shared" si="4"/>
        <v>5</v>
      </c>
      <c r="K69" s="73">
        <f t="shared" si="5"/>
        <v>0</v>
      </c>
      <c r="L69" s="75">
        <f t="shared" si="6"/>
        <v>30000</v>
      </c>
      <c r="M69" s="75">
        <f t="shared" si="7"/>
        <v>116000</v>
      </c>
      <c r="N69" s="34">
        <v>2100</v>
      </c>
      <c r="O69" s="38">
        <v>16</v>
      </c>
      <c r="P69" s="34">
        <v>70000</v>
      </c>
    </row>
    <row r="70" spans="1:17" ht="19.5" customHeight="1">
      <c r="A70" s="69" t="s">
        <v>86</v>
      </c>
      <c r="B70" s="70">
        <v>28789</v>
      </c>
      <c r="C70" s="70">
        <v>28841</v>
      </c>
      <c r="D70" s="71">
        <f t="shared" si="0"/>
        <v>52</v>
      </c>
      <c r="E70" s="72">
        <f t="shared" si="2"/>
        <v>72000</v>
      </c>
      <c r="F70" s="72">
        <f t="shared" si="3"/>
        <v>7000</v>
      </c>
      <c r="G70" s="70">
        <v>3090</v>
      </c>
      <c r="H70" s="70">
        <v>3100</v>
      </c>
      <c r="I70" s="73">
        <f t="shared" si="1"/>
        <v>10</v>
      </c>
      <c r="J70" s="74">
        <f t="shared" si="4"/>
        <v>10</v>
      </c>
      <c r="K70" s="73">
        <f t="shared" si="5"/>
        <v>0</v>
      </c>
      <c r="L70" s="75">
        <f t="shared" si="6"/>
        <v>60000</v>
      </c>
      <c r="M70" s="75">
        <f t="shared" si="7"/>
        <v>139000</v>
      </c>
      <c r="N70" s="34">
        <v>2100</v>
      </c>
      <c r="O70" s="34">
        <v>0</v>
      </c>
      <c r="P70" s="34">
        <v>10000</v>
      </c>
    </row>
    <row r="71" spans="1:17" ht="19.5" customHeight="1">
      <c r="A71" s="69" t="s">
        <v>87</v>
      </c>
      <c r="B71" s="70">
        <v>25513</v>
      </c>
      <c r="C71" s="70">
        <v>25553</v>
      </c>
      <c r="D71" s="71">
        <f t="shared" si="0"/>
        <v>40</v>
      </c>
      <c r="E71" s="72">
        <f t="shared" si="2"/>
        <v>56000</v>
      </c>
      <c r="F71" s="72">
        <f t="shared" si="3"/>
        <v>6000</v>
      </c>
      <c r="G71" s="70">
        <v>6328</v>
      </c>
      <c r="H71" s="70">
        <v>6341</v>
      </c>
      <c r="I71" s="73">
        <f t="shared" si="1"/>
        <v>13</v>
      </c>
      <c r="J71" s="74">
        <f t="shared" si="4"/>
        <v>13</v>
      </c>
      <c r="K71" s="73">
        <f t="shared" si="5"/>
        <v>0</v>
      </c>
      <c r="L71" s="75">
        <f t="shared" si="6"/>
        <v>78000</v>
      </c>
      <c r="M71" s="75">
        <f t="shared" si="7"/>
        <v>140000</v>
      </c>
      <c r="N71" s="34">
        <v>2100</v>
      </c>
      <c r="O71" s="34">
        <v>0</v>
      </c>
      <c r="P71" s="34">
        <v>25000</v>
      </c>
    </row>
    <row r="72" spans="1:17" ht="19.5" customHeight="1">
      <c r="A72" s="69" t="s">
        <v>88</v>
      </c>
      <c r="B72" s="70">
        <v>24958</v>
      </c>
      <c r="C72" s="70">
        <v>25037</v>
      </c>
      <c r="D72" s="71">
        <f t="shared" si="0"/>
        <v>79</v>
      </c>
      <c r="E72" s="72">
        <f t="shared" si="2"/>
        <v>110000</v>
      </c>
      <c r="F72" s="72">
        <f t="shared" si="3"/>
        <v>11000</v>
      </c>
      <c r="G72" s="70">
        <v>1529</v>
      </c>
      <c r="H72" s="70">
        <v>1540</v>
      </c>
      <c r="I72" s="73">
        <f t="shared" si="1"/>
        <v>11</v>
      </c>
      <c r="J72" s="74">
        <f t="shared" si="4"/>
        <v>11</v>
      </c>
      <c r="K72" s="73">
        <f t="shared" si="5"/>
        <v>0</v>
      </c>
      <c r="L72" s="75">
        <f t="shared" si="6"/>
        <v>66000</v>
      </c>
      <c r="M72" s="75">
        <f t="shared" si="7"/>
        <v>187000</v>
      </c>
      <c r="N72" s="34">
        <v>2100</v>
      </c>
      <c r="O72" s="34">
        <v>0</v>
      </c>
      <c r="P72" s="34">
        <v>55000</v>
      </c>
    </row>
    <row r="73" spans="1:17" s="45" customFormat="1" ht="19.5" customHeight="1">
      <c r="A73" s="77" t="s">
        <v>89</v>
      </c>
      <c r="B73" s="70">
        <v>28577</v>
      </c>
      <c r="C73" s="70">
        <v>28639</v>
      </c>
      <c r="D73" s="71">
        <f t="shared" si="0"/>
        <v>62</v>
      </c>
      <c r="E73" s="72">
        <f t="shared" si="2"/>
        <v>86000</v>
      </c>
      <c r="F73" s="72">
        <f t="shared" si="3"/>
        <v>9000</v>
      </c>
      <c r="G73" s="70">
        <v>1482</v>
      </c>
      <c r="H73" s="70">
        <v>1493</v>
      </c>
      <c r="I73" s="73">
        <f t="shared" si="1"/>
        <v>11</v>
      </c>
      <c r="J73" s="74">
        <f t="shared" si="4"/>
        <v>11</v>
      </c>
      <c r="K73" s="73">
        <f t="shared" si="5"/>
        <v>0</v>
      </c>
      <c r="L73" s="75">
        <f t="shared" si="6"/>
        <v>66000</v>
      </c>
      <c r="M73" s="75">
        <f t="shared" si="7"/>
        <v>161000</v>
      </c>
      <c r="N73" s="34">
        <v>2100</v>
      </c>
      <c r="O73" s="34">
        <v>24</v>
      </c>
      <c r="P73" s="34">
        <v>20000</v>
      </c>
    </row>
    <row r="74" spans="1:17" ht="19.5" customHeight="1">
      <c r="A74" s="69" t="s">
        <v>90</v>
      </c>
      <c r="B74" s="70">
        <v>5368</v>
      </c>
      <c r="C74" s="70">
        <v>5428</v>
      </c>
      <c r="D74" s="71">
        <f t="shared" si="0"/>
        <v>60</v>
      </c>
      <c r="E74" s="72">
        <f t="shared" si="2"/>
        <v>83000</v>
      </c>
      <c r="F74" s="72">
        <f t="shared" si="3"/>
        <v>8000</v>
      </c>
      <c r="G74" s="70">
        <v>6214</v>
      </c>
      <c r="H74" s="70">
        <v>6222</v>
      </c>
      <c r="I74" s="73">
        <f t="shared" si="1"/>
        <v>8</v>
      </c>
      <c r="J74" s="74">
        <f t="shared" si="4"/>
        <v>8</v>
      </c>
      <c r="K74" s="73">
        <f t="shared" si="5"/>
        <v>0</v>
      </c>
      <c r="L74" s="75">
        <f t="shared" si="6"/>
        <v>48000</v>
      </c>
      <c r="M74" s="75">
        <f t="shared" si="7"/>
        <v>139000</v>
      </c>
      <c r="N74" s="34">
        <v>2100</v>
      </c>
      <c r="O74" s="34">
        <v>19</v>
      </c>
      <c r="P74" s="34">
        <v>25000</v>
      </c>
    </row>
    <row r="75" spans="1:17" s="41" customFormat="1" ht="19.5" customHeight="1">
      <c r="A75" s="69" t="s">
        <v>91</v>
      </c>
      <c r="B75" s="70">
        <v>29474</v>
      </c>
      <c r="C75" s="70">
        <v>29514</v>
      </c>
      <c r="D75" s="71">
        <f t="shared" si="0"/>
        <v>40</v>
      </c>
      <c r="E75" s="72">
        <f t="shared" si="2"/>
        <v>56000</v>
      </c>
      <c r="F75" s="72">
        <f t="shared" si="3"/>
        <v>6000</v>
      </c>
      <c r="G75" s="70">
        <v>532</v>
      </c>
      <c r="H75" s="70">
        <v>544</v>
      </c>
      <c r="I75" s="73">
        <f t="shared" si="1"/>
        <v>12</v>
      </c>
      <c r="J75" s="74">
        <f t="shared" si="4"/>
        <v>12</v>
      </c>
      <c r="K75" s="73">
        <f t="shared" si="5"/>
        <v>0</v>
      </c>
      <c r="L75" s="75">
        <f t="shared" si="6"/>
        <v>72000</v>
      </c>
      <c r="M75" s="75">
        <f t="shared" si="7"/>
        <v>134000</v>
      </c>
      <c r="N75" s="34">
        <v>2100</v>
      </c>
      <c r="O75" s="40">
        <v>61</v>
      </c>
      <c r="P75" s="40">
        <v>20000</v>
      </c>
    </row>
    <row r="76" spans="1:17" ht="19.5" customHeight="1">
      <c r="A76" s="69" t="s">
        <v>92</v>
      </c>
      <c r="B76" s="70">
        <v>30349</v>
      </c>
      <c r="C76" s="70">
        <v>30460</v>
      </c>
      <c r="D76" s="71">
        <f t="shared" si="0"/>
        <v>111</v>
      </c>
      <c r="E76" s="72">
        <f t="shared" si="2"/>
        <v>155000</v>
      </c>
      <c r="F76" s="72">
        <f t="shared" si="3"/>
        <v>16000</v>
      </c>
      <c r="G76" s="70">
        <v>808</v>
      </c>
      <c r="H76" s="70">
        <v>816</v>
      </c>
      <c r="I76" s="73">
        <f t="shared" si="1"/>
        <v>8</v>
      </c>
      <c r="J76" s="74">
        <f t="shared" si="4"/>
        <v>8</v>
      </c>
      <c r="K76" s="73">
        <f t="shared" si="5"/>
        <v>0</v>
      </c>
      <c r="L76" s="75">
        <f t="shared" si="6"/>
        <v>48000</v>
      </c>
      <c r="M76" s="75">
        <f t="shared" si="7"/>
        <v>219000</v>
      </c>
      <c r="N76" s="34">
        <v>2100</v>
      </c>
      <c r="O76" s="34">
        <v>21</v>
      </c>
      <c r="P76" s="34">
        <v>20000</v>
      </c>
    </row>
    <row r="77" spans="1:17" ht="19.5" customHeight="1">
      <c r="A77" s="69" t="s">
        <v>93</v>
      </c>
      <c r="B77" s="70">
        <v>29682</v>
      </c>
      <c r="C77" s="70">
        <v>29712</v>
      </c>
      <c r="D77" s="71">
        <f t="shared" si="0"/>
        <v>30</v>
      </c>
      <c r="E77" s="72">
        <f t="shared" si="2"/>
        <v>42000</v>
      </c>
      <c r="F77" s="72">
        <f t="shared" si="3"/>
        <v>4000</v>
      </c>
      <c r="G77" s="70">
        <v>1005</v>
      </c>
      <c r="H77" s="70">
        <v>1012</v>
      </c>
      <c r="I77" s="73">
        <f t="shared" si="1"/>
        <v>7</v>
      </c>
      <c r="J77" s="74">
        <f t="shared" si="4"/>
        <v>7</v>
      </c>
      <c r="K77" s="73">
        <f t="shared" si="5"/>
        <v>0</v>
      </c>
      <c r="L77" s="75">
        <f t="shared" si="6"/>
        <v>42000</v>
      </c>
      <c r="M77" s="75">
        <f t="shared" si="7"/>
        <v>88000</v>
      </c>
      <c r="N77" s="34">
        <v>2100</v>
      </c>
      <c r="O77" s="34">
        <v>36</v>
      </c>
      <c r="P77" s="34">
        <v>45000</v>
      </c>
    </row>
    <row r="78" spans="1:17" ht="19.5" customHeight="1">
      <c r="A78" s="69" t="s">
        <v>94</v>
      </c>
      <c r="B78" s="70">
        <v>26469</v>
      </c>
      <c r="C78" s="70">
        <v>26527</v>
      </c>
      <c r="D78" s="71">
        <f t="shared" si="0"/>
        <v>58</v>
      </c>
      <c r="E78" s="72">
        <f t="shared" si="2"/>
        <v>81000</v>
      </c>
      <c r="F78" s="72">
        <f t="shared" si="3"/>
        <v>8000</v>
      </c>
      <c r="G78" s="70">
        <v>6226</v>
      </c>
      <c r="H78" s="70">
        <v>6240</v>
      </c>
      <c r="I78" s="73">
        <f t="shared" si="1"/>
        <v>14</v>
      </c>
      <c r="J78" s="74">
        <f t="shared" si="4"/>
        <v>14</v>
      </c>
      <c r="K78" s="73">
        <f t="shared" si="5"/>
        <v>0</v>
      </c>
      <c r="L78" s="75">
        <f t="shared" si="6"/>
        <v>84000</v>
      </c>
      <c r="M78" s="75">
        <f t="shared" si="7"/>
        <v>173000</v>
      </c>
      <c r="N78" s="34">
        <v>2100</v>
      </c>
      <c r="O78" s="34">
        <v>28</v>
      </c>
      <c r="P78" s="34">
        <v>25000</v>
      </c>
      <c r="Q78" s="35"/>
    </row>
    <row r="79" spans="1:17" s="45" customFormat="1" ht="19.5" customHeight="1">
      <c r="A79" s="77" t="s">
        <v>95</v>
      </c>
      <c r="B79" s="70">
        <v>35289</v>
      </c>
      <c r="C79" s="70">
        <v>35348</v>
      </c>
      <c r="D79" s="71">
        <f t="shared" ref="D79:D94" si="8">C79-B79</f>
        <v>59</v>
      </c>
      <c r="E79" s="72">
        <f t="shared" si="2"/>
        <v>82000</v>
      </c>
      <c r="F79" s="72">
        <f t="shared" si="3"/>
        <v>8000</v>
      </c>
      <c r="G79" s="70">
        <v>1415</v>
      </c>
      <c r="H79" s="70">
        <v>1425</v>
      </c>
      <c r="I79" s="73">
        <f t="shared" ref="I79:I94" si="9">H79-G79</f>
        <v>10</v>
      </c>
      <c r="J79" s="74">
        <f t="shared" si="4"/>
        <v>10</v>
      </c>
      <c r="K79" s="73">
        <f t="shared" si="5"/>
        <v>0</v>
      </c>
      <c r="L79" s="75">
        <f t="shared" si="6"/>
        <v>60000</v>
      </c>
      <c r="M79" s="75">
        <f t="shared" si="7"/>
        <v>150000</v>
      </c>
      <c r="N79" s="34">
        <v>2100</v>
      </c>
      <c r="O79" s="34">
        <v>15</v>
      </c>
      <c r="P79" s="34">
        <v>40000</v>
      </c>
    </row>
    <row r="80" spans="1:17" s="39" customFormat="1" ht="19.5" customHeight="1">
      <c r="A80" s="76" t="s">
        <v>96</v>
      </c>
      <c r="B80" s="70">
        <v>27100</v>
      </c>
      <c r="C80" s="70">
        <v>27150</v>
      </c>
      <c r="D80" s="71">
        <f t="shared" si="8"/>
        <v>50</v>
      </c>
      <c r="E80" s="72">
        <f t="shared" ref="E80:E94" si="10">ROUND(IF(D80&gt;800,(D80-800)*2399+2324*200+2082*200+1660*200+1433*100+100*1388,IF(D80&gt;600,(D80-600)*2324+200*2082+200*1660+100*1433+100*1388,IF(D80&gt;400,(D80-400)*2082+200*1660+100*1433+100*1388,IF(D80&gt;200,(D80-200)*1660+100*1433+100*1388,IF(D80&gt;100,(D80-100)*1433+100*1388,D80*1388))))),-3)</f>
        <v>69000</v>
      </c>
      <c r="F80" s="72">
        <f t="shared" ref="F80:F94" si="11">ROUND(E80*10%,-3)</f>
        <v>7000</v>
      </c>
      <c r="G80" s="70">
        <v>5790</v>
      </c>
      <c r="H80" s="70">
        <v>5796</v>
      </c>
      <c r="I80" s="73">
        <f t="shared" si="9"/>
        <v>6</v>
      </c>
      <c r="J80" s="74">
        <f t="shared" ref="J80:J94" si="12">IF(I80&lt;=32,I80,32)</f>
        <v>6</v>
      </c>
      <c r="K80" s="73">
        <f t="shared" ref="K80:K94" si="13">IF(I80&gt;32,I80-32,0)</f>
        <v>0</v>
      </c>
      <c r="L80" s="75">
        <f t="shared" ref="L80:L94" si="14">ROUND((J80*6000+K80*13000),-3)</f>
        <v>36000</v>
      </c>
      <c r="M80" s="75">
        <f t="shared" ref="M80:M94" si="15">ROUND(E80+F80+L80,-3)</f>
        <v>112000</v>
      </c>
      <c r="N80" s="34">
        <v>2100</v>
      </c>
      <c r="O80" s="38">
        <v>29</v>
      </c>
      <c r="P80" s="34"/>
    </row>
    <row r="81" spans="1:16" s="45" customFormat="1">
      <c r="A81" s="77" t="s">
        <v>97</v>
      </c>
      <c r="B81" s="70">
        <v>6137</v>
      </c>
      <c r="C81" s="70">
        <v>6187</v>
      </c>
      <c r="D81" s="71">
        <f t="shared" si="8"/>
        <v>50</v>
      </c>
      <c r="E81" s="72">
        <f t="shared" si="10"/>
        <v>69000</v>
      </c>
      <c r="F81" s="72">
        <f t="shared" si="11"/>
        <v>7000</v>
      </c>
      <c r="G81" s="70">
        <v>1363</v>
      </c>
      <c r="H81" s="70">
        <v>1368</v>
      </c>
      <c r="I81" s="73">
        <f t="shared" si="9"/>
        <v>5</v>
      </c>
      <c r="J81" s="74">
        <f t="shared" si="12"/>
        <v>5</v>
      </c>
      <c r="K81" s="73">
        <f t="shared" si="13"/>
        <v>0</v>
      </c>
      <c r="L81" s="75">
        <f t="shared" si="14"/>
        <v>30000</v>
      </c>
      <c r="M81" s="75">
        <f t="shared" si="15"/>
        <v>106000</v>
      </c>
      <c r="N81" s="34">
        <v>2100</v>
      </c>
      <c r="O81" s="34">
        <v>17</v>
      </c>
      <c r="P81" s="34"/>
    </row>
    <row r="82" spans="1:16" s="45" customFormat="1">
      <c r="A82" s="77" t="s">
        <v>98</v>
      </c>
      <c r="B82" s="70">
        <v>34062</v>
      </c>
      <c r="C82" s="70">
        <v>34158</v>
      </c>
      <c r="D82" s="71">
        <f t="shared" si="8"/>
        <v>96</v>
      </c>
      <c r="E82" s="72">
        <f t="shared" si="10"/>
        <v>133000</v>
      </c>
      <c r="F82" s="72">
        <f t="shared" si="11"/>
        <v>13000</v>
      </c>
      <c r="G82" s="70">
        <v>1243</v>
      </c>
      <c r="H82" s="70">
        <v>1258</v>
      </c>
      <c r="I82" s="73">
        <f t="shared" si="9"/>
        <v>15</v>
      </c>
      <c r="J82" s="74">
        <f t="shared" si="12"/>
        <v>15</v>
      </c>
      <c r="K82" s="73">
        <f t="shared" si="13"/>
        <v>0</v>
      </c>
      <c r="L82" s="75">
        <f t="shared" si="14"/>
        <v>90000</v>
      </c>
      <c r="M82" s="75">
        <f t="shared" si="15"/>
        <v>236000</v>
      </c>
      <c r="N82" s="34">
        <v>2100</v>
      </c>
      <c r="O82" s="34">
        <v>8</v>
      </c>
      <c r="P82" s="34">
        <v>20000</v>
      </c>
    </row>
    <row r="83" spans="1:16" s="45" customFormat="1">
      <c r="A83" s="77" t="s">
        <v>99</v>
      </c>
      <c r="B83" s="70">
        <v>30215</v>
      </c>
      <c r="C83" s="70">
        <v>30242</v>
      </c>
      <c r="D83" s="71">
        <f t="shared" si="8"/>
        <v>27</v>
      </c>
      <c r="E83" s="72">
        <f t="shared" si="10"/>
        <v>37000</v>
      </c>
      <c r="F83" s="72">
        <f t="shared" si="11"/>
        <v>4000</v>
      </c>
      <c r="G83" s="70">
        <v>254</v>
      </c>
      <c r="H83" s="70">
        <v>263</v>
      </c>
      <c r="I83" s="73">
        <f t="shared" si="9"/>
        <v>9</v>
      </c>
      <c r="J83" s="74">
        <f t="shared" si="12"/>
        <v>9</v>
      </c>
      <c r="K83" s="73">
        <f t="shared" si="13"/>
        <v>0</v>
      </c>
      <c r="L83" s="75">
        <f t="shared" si="14"/>
        <v>54000</v>
      </c>
      <c r="M83" s="75">
        <f t="shared" si="15"/>
        <v>95000</v>
      </c>
      <c r="N83" s="34">
        <v>2100</v>
      </c>
      <c r="O83" s="34">
        <v>14</v>
      </c>
      <c r="P83" s="34">
        <v>10000</v>
      </c>
    </row>
    <row r="84" spans="1:16" s="41" customFormat="1">
      <c r="A84" s="69" t="s">
        <v>100</v>
      </c>
      <c r="B84" s="70">
        <v>29451</v>
      </c>
      <c r="C84" s="70">
        <v>29492</v>
      </c>
      <c r="D84" s="71">
        <f t="shared" si="8"/>
        <v>41</v>
      </c>
      <c r="E84" s="72">
        <f t="shared" si="10"/>
        <v>57000</v>
      </c>
      <c r="F84" s="72">
        <f t="shared" si="11"/>
        <v>6000</v>
      </c>
      <c r="G84" s="70">
        <v>940</v>
      </c>
      <c r="H84" s="70">
        <v>950</v>
      </c>
      <c r="I84" s="73">
        <f t="shared" si="9"/>
        <v>10</v>
      </c>
      <c r="J84" s="74">
        <f t="shared" si="12"/>
        <v>10</v>
      </c>
      <c r="K84" s="73">
        <f t="shared" si="13"/>
        <v>0</v>
      </c>
      <c r="L84" s="75">
        <f t="shared" si="14"/>
        <v>60000</v>
      </c>
      <c r="M84" s="75">
        <f t="shared" si="15"/>
        <v>123000</v>
      </c>
      <c r="N84" s="34">
        <v>2100</v>
      </c>
      <c r="O84" s="40">
        <v>18</v>
      </c>
      <c r="P84" s="40">
        <v>20000</v>
      </c>
    </row>
    <row r="85" spans="1:16">
      <c r="A85" s="69" t="s">
        <v>101</v>
      </c>
      <c r="B85" s="70">
        <v>33342</v>
      </c>
      <c r="C85" s="70">
        <v>33402</v>
      </c>
      <c r="D85" s="71">
        <f t="shared" si="8"/>
        <v>60</v>
      </c>
      <c r="E85" s="72">
        <f t="shared" si="10"/>
        <v>83000</v>
      </c>
      <c r="F85" s="72">
        <f t="shared" si="11"/>
        <v>8000</v>
      </c>
      <c r="G85" s="70">
        <v>6447</v>
      </c>
      <c r="H85" s="70">
        <v>6455</v>
      </c>
      <c r="I85" s="73">
        <f t="shared" si="9"/>
        <v>8</v>
      </c>
      <c r="J85" s="74">
        <f t="shared" si="12"/>
        <v>8</v>
      </c>
      <c r="K85" s="73">
        <f t="shared" si="13"/>
        <v>0</v>
      </c>
      <c r="L85" s="75">
        <f t="shared" si="14"/>
        <v>48000</v>
      </c>
      <c r="M85" s="75">
        <f t="shared" si="15"/>
        <v>139000</v>
      </c>
      <c r="N85" s="34">
        <v>2100</v>
      </c>
      <c r="O85" s="34">
        <v>13</v>
      </c>
      <c r="P85" s="34">
        <v>20000</v>
      </c>
    </row>
    <row r="86" spans="1:16" s="44" customFormat="1">
      <c r="A86" s="77" t="s">
        <v>102</v>
      </c>
      <c r="B86" s="70">
        <v>31304</v>
      </c>
      <c r="C86" s="70">
        <v>31366</v>
      </c>
      <c r="D86" s="71">
        <f t="shared" si="8"/>
        <v>62</v>
      </c>
      <c r="E86" s="72">
        <f t="shared" si="10"/>
        <v>86000</v>
      </c>
      <c r="F86" s="72">
        <f t="shared" si="11"/>
        <v>9000</v>
      </c>
      <c r="G86" s="70">
        <v>1272</v>
      </c>
      <c r="H86" s="70">
        <v>1282</v>
      </c>
      <c r="I86" s="73">
        <f t="shared" si="9"/>
        <v>10</v>
      </c>
      <c r="J86" s="74">
        <f t="shared" si="12"/>
        <v>10</v>
      </c>
      <c r="K86" s="73">
        <f t="shared" si="13"/>
        <v>0</v>
      </c>
      <c r="L86" s="75">
        <f t="shared" si="14"/>
        <v>60000</v>
      </c>
      <c r="M86" s="75">
        <f t="shared" si="15"/>
        <v>155000</v>
      </c>
      <c r="N86" s="34">
        <v>2100</v>
      </c>
      <c r="O86" s="34">
        <v>4</v>
      </c>
      <c r="P86" s="34">
        <v>10000</v>
      </c>
    </row>
    <row r="87" spans="1:16">
      <c r="A87" s="69" t="s">
        <v>103</v>
      </c>
      <c r="B87" s="70">
        <v>31370</v>
      </c>
      <c r="C87" s="70">
        <v>31445</v>
      </c>
      <c r="D87" s="71">
        <f t="shared" si="8"/>
        <v>75</v>
      </c>
      <c r="E87" s="72">
        <f t="shared" si="10"/>
        <v>104000</v>
      </c>
      <c r="F87" s="72">
        <f t="shared" si="11"/>
        <v>10000</v>
      </c>
      <c r="G87" s="70">
        <v>1724</v>
      </c>
      <c r="H87" s="70">
        <v>1732</v>
      </c>
      <c r="I87" s="73">
        <f t="shared" si="9"/>
        <v>8</v>
      </c>
      <c r="J87" s="74">
        <f t="shared" si="12"/>
        <v>8</v>
      </c>
      <c r="K87" s="73">
        <f t="shared" si="13"/>
        <v>0</v>
      </c>
      <c r="L87" s="75">
        <f t="shared" si="14"/>
        <v>48000</v>
      </c>
      <c r="M87" s="75">
        <f t="shared" si="15"/>
        <v>162000</v>
      </c>
      <c r="N87" s="34">
        <v>2100</v>
      </c>
      <c r="O87" s="34">
        <v>4</v>
      </c>
      <c r="P87" s="34">
        <v>10000</v>
      </c>
    </row>
    <row r="88" spans="1:16">
      <c r="A88" s="69" t="s">
        <v>104</v>
      </c>
      <c r="B88" s="70">
        <v>30910</v>
      </c>
      <c r="C88" s="70">
        <v>30981</v>
      </c>
      <c r="D88" s="71">
        <f t="shared" si="8"/>
        <v>71</v>
      </c>
      <c r="E88" s="72">
        <f t="shared" si="10"/>
        <v>99000</v>
      </c>
      <c r="F88" s="72">
        <f t="shared" si="11"/>
        <v>10000</v>
      </c>
      <c r="G88" s="70">
        <v>6103</v>
      </c>
      <c r="H88" s="70">
        <v>6116</v>
      </c>
      <c r="I88" s="73">
        <f t="shared" si="9"/>
        <v>13</v>
      </c>
      <c r="J88" s="74">
        <f t="shared" si="12"/>
        <v>13</v>
      </c>
      <c r="K88" s="73">
        <f t="shared" si="13"/>
        <v>0</v>
      </c>
      <c r="L88" s="75">
        <f t="shared" si="14"/>
        <v>78000</v>
      </c>
      <c r="M88" s="75">
        <f t="shared" si="15"/>
        <v>187000</v>
      </c>
      <c r="N88" s="34">
        <v>2100</v>
      </c>
      <c r="O88" s="34">
        <v>40</v>
      </c>
      <c r="P88" s="34">
        <v>20000</v>
      </c>
    </row>
    <row r="89" spans="1:16">
      <c r="A89" s="69" t="s">
        <v>105</v>
      </c>
      <c r="B89" s="70">
        <v>31283</v>
      </c>
      <c r="C89" s="70">
        <v>31367</v>
      </c>
      <c r="D89" s="71">
        <f t="shared" si="8"/>
        <v>84</v>
      </c>
      <c r="E89" s="72">
        <f t="shared" si="10"/>
        <v>117000</v>
      </c>
      <c r="F89" s="72">
        <f t="shared" si="11"/>
        <v>12000</v>
      </c>
      <c r="G89" s="70">
        <v>6637</v>
      </c>
      <c r="H89" s="70">
        <v>6653</v>
      </c>
      <c r="I89" s="73">
        <f t="shared" si="9"/>
        <v>16</v>
      </c>
      <c r="J89" s="74">
        <f t="shared" si="12"/>
        <v>16</v>
      </c>
      <c r="K89" s="73">
        <f t="shared" si="13"/>
        <v>0</v>
      </c>
      <c r="L89" s="75">
        <f t="shared" si="14"/>
        <v>96000</v>
      </c>
      <c r="M89" s="75">
        <f t="shared" si="15"/>
        <v>225000</v>
      </c>
      <c r="N89" s="34">
        <v>2100</v>
      </c>
      <c r="O89" s="34">
        <v>16</v>
      </c>
      <c r="P89" s="34">
        <v>25000</v>
      </c>
    </row>
    <row r="90" spans="1:16">
      <c r="A90" s="69" t="s">
        <v>106</v>
      </c>
      <c r="B90" s="70">
        <v>30293</v>
      </c>
      <c r="C90" s="70">
        <v>30382</v>
      </c>
      <c r="D90" s="71">
        <f t="shared" si="8"/>
        <v>89</v>
      </c>
      <c r="E90" s="72">
        <f t="shared" si="10"/>
        <v>124000</v>
      </c>
      <c r="F90" s="72">
        <f t="shared" si="11"/>
        <v>12000</v>
      </c>
      <c r="G90" s="70">
        <v>1216</v>
      </c>
      <c r="H90" s="70">
        <v>1231</v>
      </c>
      <c r="I90" s="73">
        <f t="shared" si="9"/>
        <v>15</v>
      </c>
      <c r="J90" s="74">
        <f t="shared" si="12"/>
        <v>15</v>
      </c>
      <c r="K90" s="73">
        <f t="shared" si="13"/>
        <v>0</v>
      </c>
      <c r="L90" s="75">
        <f t="shared" si="14"/>
        <v>90000</v>
      </c>
      <c r="M90" s="75">
        <f t="shared" si="15"/>
        <v>226000</v>
      </c>
      <c r="N90" s="34">
        <v>2100</v>
      </c>
      <c r="O90" s="34">
        <v>3</v>
      </c>
      <c r="P90" s="34">
        <v>50000</v>
      </c>
    </row>
    <row r="91" spans="1:16" s="46" customFormat="1">
      <c r="A91" s="76" t="s">
        <v>107</v>
      </c>
      <c r="B91" s="70">
        <v>24533</v>
      </c>
      <c r="C91" s="70">
        <v>24569</v>
      </c>
      <c r="D91" s="71">
        <f t="shared" si="8"/>
        <v>36</v>
      </c>
      <c r="E91" s="72">
        <f t="shared" si="10"/>
        <v>50000</v>
      </c>
      <c r="F91" s="72">
        <f t="shared" si="11"/>
        <v>5000</v>
      </c>
      <c r="G91" s="70">
        <v>480</v>
      </c>
      <c r="H91" s="70">
        <v>493</v>
      </c>
      <c r="I91" s="73">
        <f t="shared" si="9"/>
        <v>13</v>
      </c>
      <c r="J91" s="74">
        <f t="shared" si="12"/>
        <v>13</v>
      </c>
      <c r="K91" s="73">
        <f t="shared" si="13"/>
        <v>0</v>
      </c>
      <c r="L91" s="75">
        <f t="shared" si="14"/>
        <v>78000</v>
      </c>
      <c r="M91" s="75">
        <f t="shared" si="15"/>
        <v>133000</v>
      </c>
      <c r="N91" s="34">
        <v>2100</v>
      </c>
      <c r="O91" s="34">
        <v>26</v>
      </c>
      <c r="P91" s="34">
        <v>10000</v>
      </c>
    </row>
    <row r="92" spans="1:16">
      <c r="A92" s="69" t="s">
        <v>108</v>
      </c>
      <c r="B92" s="70">
        <v>30866</v>
      </c>
      <c r="C92" s="70">
        <v>30988</v>
      </c>
      <c r="D92" s="71">
        <f t="shared" si="8"/>
        <v>122</v>
      </c>
      <c r="E92" s="72">
        <f t="shared" si="10"/>
        <v>170000</v>
      </c>
      <c r="F92" s="72">
        <f t="shared" si="11"/>
        <v>17000</v>
      </c>
      <c r="G92" s="70">
        <v>6011</v>
      </c>
      <c r="H92" s="70">
        <v>6022</v>
      </c>
      <c r="I92" s="73">
        <f t="shared" si="9"/>
        <v>11</v>
      </c>
      <c r="J92" s="74">
        <f t="shared" si="12"/>
        <v>11</v>
      </c>
      <c r="K92" s="73">
        <f t="shared" si="13"/>
        <v>0</v>
      </c>
      <c r="L92" s="75">
        <f t="shared" si="14"/>
        <v>66000</v>
      </c>
      <c r="M92" s="75">
        <f t="shared" si="15"/>
        <v>253000</v>
      </c>
      <c r="N92" s="34">
        <v>2100</v>
      </c>
      <c r="O92" s="34">
        <v>19</v>
      </c>
      <c r="P92" s="34"/>
    </row>
    <row r="93" spans="1:16" s="39" customFormat="1">
      <c r="A93" s="76" t="s">
        <v>109</v>
      </c>
      <c r="B93" s="70">
        <v>24045</v>
      </c>
      <c r="C93" s="70">
        <v>24097</v>
      </c>
      <c r="D93" s="71">
        <f t="shared" si="8"/>
        <v>52</v>
      </c>
      <c r="E93" s="72">
        <f t="shared" si="10"/>
        <v>72000</v>
      </c>
      <c r="F93" s="72">
        <f t="shared" si="11"/>
        <v>7000</v>
      </c>
      <c r="G93" s="70">
        <v>6045</v>
      </c>
      <c r="H93" s="70">
        <v>6056</v>
      </c>
      <c r="I93" s="73">
        <f t="shared" si="9"/>
        <v>11</v>
      </c>
      <c r="J93" s="74">
        <f t="shared" si="12"/>
        <v>11</v>
      </c>
      <c r="K93" s="73">
        <f t="shared" si="13"/>
        <v>0</v>
      </c>
      <c r="L93" s="75">
        <f t="shared" si="14"/>
        <v>66000</v>
      </c>
      <c r="M93" s="75">
        <f t="shared" si="15"/>
        <v>145000</v>
      </c>
      <c r="N93" s="34">
        <v>2100</v>
      </c>
      <c r="O93" s="38">
        <v>20</v>
      </c>
      <c r="P93" s="34"/>
    </row>
    <row r="94" spans="1:16">
      <c r="A94" s="69" t="s">
        <v>110</v>
      </c>
      <c r="B94" s="70">
        <v>27524</v>
      </c>
      <c r="C94" s="70">
        <v>27582</v>
      </c>
      <c r="D94" s="71">
        <f t="shared" si="8"/>
        <v>58</v>
      </c>
      <c r="E94" s="72">
        <f t="shared" si="10"/>
        <v>81000</v>
      </c>
      <c r="F94" s="72">
        <f t="shared" si="11"/>
        <v>8000</v>
      </c>
      <c r="G94" s="70">
        <v>3160</v>
      </c>
      <c r="H94" s="70">
        <v>3169</v>
      </c>
      <c r="I94" s="73">
        <f t="shared" si="9"/>
        <v>9</v>
      </c>
      <c r="J94" s="74">
        <f t="shared" si="12"/>
        <v>9</v>
      </c>
      <c r="K94" s="73">
        <f t="shared" si="13"/>
        <v>0</v>
      </c>
      <c r="L94" s="75">
        <f t="shared" si="14"/>
        <v>54000</v>
      </c>
      <c r="M94" s="75">
        <f t="shared" si="15"/>
        <v>143000</v>
      </c>
      <c r="N94" s="34">
        <v>2100</v>
      </c>
      <c r="O94" s="34">
        <v>51</v>
      </c>
      <c r="P94" s="34">
        <v>10000</v>
      </c>
    </row>
  </sheetData>
  <sheetProtection password="80B0" sheet="1" objects="1" scenarios="1"/>
  <mergeCells count="12">
    <mergeCell ref="A10:M10"/>
    <mergeCell ref="A11:M11"/>
    <mergeCell ref="A13:A14"/>
    <mergeCell ref="B13:F13"/>
    <mergeCell ref="G13:L13"/>
    <mergeCell ref="M13:M14"/>
    <mergeCell ref="A9:M9"/>
    <mergeCell ref="A1:F1"/>
    <mergeCell ref="A2:F2"/>
    <mergeCell ref="A3:P3"/>
    <mergeCell ref="A4:P4"/>
    <mergeCell ref="A6:D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HUONGANH</dc:creator>
  <cp:lastModifiedBy>HUONGANH</cp:lastModifiedBy>
  <dcterms:created xsi:type="dcterms:W3CDTF">2015-03-03T08:25:22Z</dcterms:created>
  <dcterms:modified xsi:type="dcterms:W3CDTF">2015-03-05T01:13:47Z</dcterms:modified>
</cp:coreProperties>
</file>